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EsteLibro"/>
  <mc:AlternateContent xmlns:mc="http://schemas.openxmlformats.org/markup-compatibility/2006">
    <mc:Choice Requires="x15">
      <x15ac:absPath xmlns:x15ac="http://schemas.microsoft.com/office/spreadsheetml/2010/11/ac" url="C:\Users\Maria.Salazar\Desktop\PROCESOS_2022A\"/>
    </mc:Choice>
  </mc:AlternateContent>
  <xr:revisionPtr revIDLastSave="0" documentId="8_{8E93051F-00D4-4868-A85F-ECDF573F9C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4" r:id="rId1"/>
    <sheet name="medicinas" sheetId="5" r:id="rId2"/>
    <sheet name="resumen " sheetId="1" r:id="rId3"/>
  </sheets>
  <definedNames>
    <definedName name="_xlnm._FilterDatabase" localSheetId="2" hidden="1">'resumen '!#REF!</definedName>
    <definedName name="_xlnm.Print_Area" localSheetId="2">'resumen '!$A$1:$H$88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0" i="4" l="1"/>
  <c r="G36" i="4" l="1"/>
  <c r="C18" i="1" s="1"/>
  <c r="G64" i="4"/>
  <c r="G141" i="4"/>
  <c r="G209" i="4"/>
  <c r="G118" i="4"/>
  <c r="C29" i="1" s="1"/>
  <c r="G97" i="4"/>
  <c r="C27" i="1" s="1"/>
  <c r="H89" i="4"/>
  <c r="H91" i="4"/>
  <c r="H92" i="4"/>
  <c r="H93" i="4"/>
  <c r="H94" i="4"/>
  <c r="H95" i="4"/>
  <c r="H88" i="4"/>
  <c r="H77" i="4"/>
  <c r="H31" i="4"/>
  <c r="H32" i="4"/>
  <c r="H33" i="4"/>
  <c r="H34" i="4"/>
  <c r="H35" i="4"/>
  <c r="H30" i="4"/>
  <c r="H80" i="4"/>
  <c r="H190" i="4"/>
  <c r="H166" i="4"/>
  <c r="H167" i="4"/>
  <c r="H168" i="4"/>
  <c r="H165" i="4"/>
  <c r="H128" i="4"/>
  <c r="H132" i="4" s="1"/>
  <c r="B30" i="1" s="1"/>
  <c r="H103" i="4"/>
  <c r="H86" i="4"/>
  <c r="H74" i="4"/>
  <c r="H75" i="4"/>
  <c r="H72" i="4"/>
  <c r="H73" i="4"/>
  <c r="H79" i="4"/>
  <c r="H83" i="4"/>
  <c r="H78" i="4"/>
  <c r="H85" i="4"/>
  <c r="H71" i="4"/>
  <c r="H69" i="4"/>
  <c r="H45" i="4"/>
  <c r="H46" i="4"/>
  <c r="H23" i="4"/>
  <c r="H24" i="4"/>
  <c r="H22" i="4"/>
  <c r="H208" i="4"/>
  <c r="H207" i="4"/>
  <c r="B43" i="1"/>
  <c r="H205" i="4"/>
  <c r="H204" i="4"/>
  <c r="G195" i="4"/>
  <c r="H194" i="4"/>
  <c r="H193" i="4"/>
  <c r="B42" i="1"/>
  <c r="B41" i="1"/>
  <c r="H191" i="4"/>
  <c r="H189" i="4"/>
  <c r="H188" i="4"/>
  <c r="H186" i="4"/>
  <c r="H183" i="4"/>
  <c r="H182" i="4"/>
  <c r="H180" i="4"/>
  <c r="G175" i="4"/>
  <c r="H174" i="4"/>
  <c r="H173" i="4"/>
  <c r="H171" i="4"/>
  <c r="H170" i="4"/>
  <c r="H163" i="4"/>
  <c r="H162" i="4"/>
  <c r="H160" i="4"/>
  <c r="C39" i="1"/>
  <c r="C31" i="1"/>
  <c r="C26" i="1"/>
  <c r="H58" i="4"/>
  <c r="H60" i="4"/>
  <c r="H61" i="4"/>
  <c r="C19" i="1"/>
  <c r="G107" i="4"/>
  <c r="C28" i="1" s="1"/>
  <c r="G51" i="4"/>
  <c r="C20" i="1" s="1"/>
  <c r="C43" i="1"/>
  <c r="C41" i="1"/>
  <c r="G155" i="4"/>
  <c r="C40" i="1" s="1"/>
  <c r="G132" i="4"/>
  <c r="C30" i="1" s="1"/>
  <c r="G25" i="4"/>
  <c r="C17" i="1" s="1"/>
  <c r="C32" i="1"/>
  <c r="C49" i="1"/>
  <c r="C50" i="1"/>
  <c r="C51" i="1"/>
  <c r="H42" i="4"/>
  <c r="H44" i="4"/>
  <c r="H48" i="4"/>
  <c r="H49" i="4"/>
  <c r="H50" i="4"/>
  <c r="H102" i="4"/>
  <c r="H104" i="4"/>
  <c r="H112" i="4"/>
  <c r="H118" i="4" s="1"/>
  <c r="H113" i="4"/>
  <c r="H114" i="4"/>
  <c r="C33" i="1"/>
  <c r="H139" i="4"/>
  <c r="H141" i="4" s="1"/>
  <c r="H146" i="4"/>
  <c r="H147" i="4"/>
  <c r="H149" i="4"/>
  <c r="H150" i="4"/>
  <c r="H151" i="4"/>
  <c r="H152" i="4"/>
  <c r="H153" i="4"/>
  <c r="H154" i="4"/>
  <c r="C42" i="1"/>
  <c r="B31" i="1"/>
  <c r="B32" i="1"/>
  <c r="B19" i="1"/>
  <c r="B33" i="1"/>
  <c r="C52" i="1" l="1"/>
  <c r="H25" i="4"/>
  <c r="H26" i="4" s="1"/>
  <c r="C44" i="1"/>
  <c r="H107" i="4"/>
  <c r="B28" i="1" s="1"/>
  <c r="H97" i="4"/>
  <c r="H98" i="4" s="1"/>
  <c r="H119" i="4"/>
  <c r="H155" i="4"/>
  <c r="H156" i="4" s="1"/>
  <c r="H175" i="4"/>
  <c r="H176" i="4" s="1"/>
  <c r="H36" i="4"/>
  <c r="B18" i="1" s="1"/>
  <c r="H195" i="4"/>
  <c r="H196" i="4" s="1"/>
  <c r="H209" i="4"/>
  <c r="H210" i="4" s="1"/>
  <c r="H51" i="4"/>
  <c r="B20" i="1" s="1"/>
  <c r="H64" i="4"/>
  <c r="H65" i="4" s="1"/>
  <c r="B17" i="1"/>
  <c r="C21" i="1"/>
  <c r="C34" i="1"/>
  <c r="B39" i="1"/>
  <c r="H142" i="4"/>
  <c r="B29" i="1"/>
  <c r="H133" i="4"/>
  <c r="B26" i="1" l="1"/>
  <c r="H37" i="4"/>
  <c r="H52" i="4"/>
  <c r="B27" i="1"/>
  <c r="H108" i="4"/>
  <c r="B40" i="1"/>
  <c r="B44" i="1" s="1"/>
  <c r="B45" i="1" s="1"/>
  <c r="B51" i="1" s="1"/>
  <c r="B21" i="1"/>
  <c r="B22" i="1" s="1"/>
  <c r="B49" i="1" s="1"/>
  <c r="B34" i="1" l="1"/>
  <c r="B35" i="1" s="1"/>
  <c r="B50" i="1" s="1"/>
  <c r="B52" i="1" s="1"/>
</calcChain>
</file>

<file path=xl/sharedStrings.xml><?xml version="1.0" encoding="utf-8"?>
<sst xmlns="http://schemas.openxmlformats.org/spreadsheetml/2006/main" count="308" uniqueCount="213">
  <si>
    <t>1. Consulta externa</t>
  </si>
  <si>
    <t>5. Medicina Preventiva</t>
  </si>
  <si>
    <t>8. Esterilización</t>
  </si>
  <si>
    <t>9. Anestesia</t>
  </si>
  <si>
    <t>10. Farmacia</t>
  </si>
  <si>
    <t>11. Enfermería</t>
  </si>
  <si>
    <t>14. Laboratorio</t>
  </si>
  <si>
    <t>Servicios Medidos</t>
  </si>
  <si>
    <t>ESTUDIO :</t>
  </si>
  <si>
    <t>UNIDAD:</t>
  </si>
  <si>
    <t>FINALIDAD:</t>
  </si>
  <si>
    <t>FECHA:</t>
  </si>
  <si>
    <t xml:space="preserve">7. Bloque quirúrgico </t>
  </si>
  <si>
    <t>SERVICIOS FINALES</t>
  </si>
  <si>
    <t>SI</t>
  </si>
  <si>
    <t>Es un servicio centralizado</t>
  </si>
  <si>
    <t>Otros</t>
  </si>
  <si>
    <t>Cuenta con</t>
  </si>
  <si>
    <t>Servicio de atención al medio ambiente</t>
  </si>
  <si>
    <t>Profesional</t>
  </si>
  <si>
    <t>Salud ocupacional</t>
  </si>
  <si>
    <t>SERVICIOS INTERMEDIOS</t>
  </si>
  <si>
    <t>Señale</t>
  </si>
  <si>
    <t>SERVICIOS ADMINISTRATIVOS</t>
  </si>
  <si>
    <t>Cuenta con Director</t>
  </si>
  <si>
    <t>TOTAL DIRECCION</t>
  </si>
  <si>
    <t>Cuenta con administrador</t>
  </si>
  <si>
    <t>Con capacitación específica</t>
  </si>
  <si>
    <t>Suministros</t>
  </si>
  <si>
    <t>Financiero</t>
  </si>
  <si>
    <t>Información</t>
  </si>
  <si>
    <t>Servicios Generales</t>
  </si>
  <si>
    <t>Mantenimiento</t>
  </si>
  <si>
    <t>TOTAL ADMINISTRACION</t>
  </si>
  <si>
    <t>Técnico</t>
  </si>
  <si>
    <t>Aseo</t>
  </si>
  <si>
    <t>Vigilancia</t>
  </si>
  <si>
    <t>TOTAL SERVICIOS GENERALES</t>
  </si>
  <si>
    <t>Lavandería y ropería</t>
  </si>
  <si>
    <t>NO</t>
  </si>
  <si>
    <t xml:space="preserve">CALIFICACION </t>
  </si>
  <si>
    <t>NIVEL DE ADECUACIÓN  %</t>
  </si>
  <si>
    <t>PONDERADOR</t>
  </si>
  <si>
    <t>TOTAL</t>
  </si>
  <si>
    <t xml:space="preserve">SERVICIOS FINALES </t>
  </si>
  <si>
    <t>MEDICAMENTOS Y SOLUCIONES ESPECIFICAS DE PRESERVACION</t>
  </si>
  <si>
    <t>Inmunosupresores</t>
  </si>
  <si>
    <t>corticoides</t>
  </si>
  <si>
    <t>inhibidores de calcineurina</t>
  </si>
  <si>
    <t>antiproliferativos</t>
  </si>
  <si>
    <t>Inmunomoduladores (optativos)</t>
  </si>
  <si>
    <t>Antibioticos</t>
  </si>
  <si>
    <t>Diureticos</t>
  </si>
  <si>
    <t>Antihipertensivos</t>
  </si>
  <si>
    <t>Protectores gastricos</t>
  </si>
  <si>
    <t>Analgesicos</t>
  </si>
  <si>
    <t>Inotropicos vasopresores</t>
  </si>
  <si>
    <t>Medicamentos o insumos a verificar su existencia</t>
  </si>
  <si>
    <t>Anestesicos</t>
  </si>
  <si>
    <t>Agentes paralisantes</t>
  </si>
  <si>
    <t>Inductores Anestesicos</t>
  </si>
  <si>
    <t>Anticoagulantes</t>
  </si>
  <si>
    <t>Soluciones  parenterales</t>
  </si>
  <si>
    <t>Expansores plasmaticos</t>
  </si>
  <si>
    <t>Manual de bioseguridad</t>
  </si>
  <si>
    <t>DERECHOS DE LOS PACIENTES</t>
  </si>
  <si>
    <t>Se entrega información en formato y lenguaje claro y sencillo, a los y las pacientes, incluyendo información específica sobre el relacionado a estudios, investigaciones o ensayos clínicos relevantes para sus necesidades de tratamiento.</t>
  </si>
  <si>
    <t>TOTAL DERECHOS</t>
  </si>
  <si>
    <t>FIRMA DEL PERSONAL EVALUADOR</t>
  </si>
  <si>
    <t>INSTRUMENTO DE EVALUACIÓN PARA ACREDITACIÓN O REACREDITACION DE UNIDADES DE SALUD EN TRASPLANTES</t>
  </si>
  <si>
    <t xml:space="preserve">UNIDAD SALUD </t>
  </si>
  <si>
    <t>4. Seguimiento de Pacientes</t>
  </si>
  <si>
    <t>12. Recuperacion</t>
  </si>
  <si>
    <t>EXCELENTE</t>
  </si>
  <si>
    <t>BUENO</t>
  </si>
  <si>
    <t>REGULAR</t>
  </si>
  <si>
    <t>MALO</t>
  </si>
  <si>
    <t>91 -100</t>
  </si>
  <si>
    <t>81-90</t>
  </si>
  <si>
    <t>71-80</t>
  </si>
  <si>
    <t>70 o MENOS</t>
  </si>
  <si>
    <t>6. Atención al ambiente</t>
  </si>
  <si>
    <t>15.  Docencia no universitaria</t>
  </si>
  <si>
    <t>16. Dirección</t>
  </si>
  <si>
    <t>17. Administración</t>
  </si>
  <si>
    <t>22. Servicios Generales</t>
  </si>
  <si>
    <t>23. Mantenimiento</t>
  </si>
  <si>
    <t>24. Derechos paciente</t>
  </si>
  <si>
    <t>PUBLICADO    EN ANALISIS    BORRADOR    OBSOLETO</t>
  </si>
  <si>
    <t xml:space="preserve">1.
</t>
  </si>
  <si>
    <t>A cargo de (excluyentes):</t>
  </si>
  <si>
    <t>Eliminación de desechos</t>
  </si>
  <si>
    <t>a.     Sobre sus derechos</t>
  </si>
  <si>
    <t xml:space="preserve">b.    Sobres sus responsabilidades </t>
  </si>
  <si>
    <t>a.     Aprobadas por los Comités de Bioética e Investigación</t>
  </si>
  <si>
    <t>b.    Autorizados por la Autoridad Sanitaria Nacional.</t>
  </si>
  <si>
    <t xml:space="preserve">Cuenta con </t>
  </si>
  <si>
    <t>Talento Humano</t>
  </si>
  <si>
    <t>Tiene servicio de información</t>
  </si>
  <si>
    <t>Designa personal a</t>
  </si>
  <si>
    <t>Procesamiento de datos</t>
  </si>
  <si>
    <t>Manual</t>
  </si>
  <si>
    <t>TOTAL ESTADISTICA</t>
  </si>
  <si>
    <t>Tiene departamento de servicios generales</t>
  </si>
  <si>
    <t>Transporte</t>
  </si>
  <si>
    <t>Manual de procedimientos</t>
  </si>
  <si>
    <t>INSTRUMENTO DE EVALUACIÓN PARA ACREDITACIÓN O REACREDITACIÓN DE BANCOS DE SANGRE DE CORDÓN UMBILICAL</t>
  </si>
  <si>
    <r>
      <t xml:space="preserve">PÁGINA: </t>
    </r>
    <r>
      <rPr>
        <sz val="9"/>
        <color indexed="8"/>
        <rFont val="Arial"/>
        <family val="2"/>
      </rPr>
      <t>1 de 1</t>
    </r>
  </si>
  <si>
    <t>1. DATOS DE IDENTIFICACIÓN DEL BANCO DE SANGRE DE CORDON UMBILICAL</t>
  </si>
  <si>
    <t>Nombre:</t>
  </si>
  <si>
    <t>Provincia:</t>
  </si>
  <si>
    <t>Ciudad:</t>
  </si>
  <si>
    <t>Dirección:</t>
  </si>
  <si>
    <t>Nombre del Director:</t>
  </si>
  <si>
    <t>Nro. Permiso de funcionamiento MSP:</t>
  </si>
  <si>
    <t>2. INTEGRANTES DE LA COMISIÓN DE ACREDITACIÓN</t>
  </si>
  <si>
    <t>2.</t>
  </si>
  <si>
    <t>3.</t>
  </si>
  <si>
    <t xml:space="preserve">4.  </t>
  </si>
  <si>
    <t>5.</t>
  </si>
  <si>
    <t>6.</t>
  </si>
  <si>
    <t>1. AREA DE USUARIOS</t>
  </si>
  <si>
    <t>Cuenta con:</t>
  </si>
  <si>
    <t>Area de atención al usuario</t>
  </si>
  <si>
    <t>Sala de espera</t>
  </si>
  <si>
    <t>Baños para los usuarios</t>
  </si>
  <si>
    <t>TOTAL AREA DE USUARIOS</t>
  </si>
  <si>
    <t>TOTAL AREA DE RECEPCIÓN DE MUESTRAS</t>
  </si>
  <si>
    <t>A cargo de: (excluyentes)</t>
  </si>
  <si>
    <t>Supervisor de saneamiento</t>
  </si>
  <si>
    <t>TOTAL AMBIENTE Y SALUD OCUPACIONAL</t>
  </si>
  <si>
    <t xml:space="preserve">Realiza acciones de </t>
  </si>
  <si>
    <t>3. AMBIENTE Y SALUD OCUPACIONAL</t>
  </si>
  <si>
    <t xml:space="preserve">4. AREA DE PREPARACIÓN DE KITS DE OBTENCIÓN </t>
  </si>
  <si>
    <t>Area de almacenamiento de insumos y dispositivos</t>
  </si>
  <si>
    <t>Area de almacenamiento de kits ensamblados</t>
  </si>
  <si>
    <t>Eliminación de desechos comunes</t>
  </si>
  <si>
    <t>Eliminación de desechos especiales</t>
  </si>
  <si>
    <t xml:space="preserve">TOTAL AREA DE PREPARACIÓN DE KITS DE OBTENCIÓN </t>
  </si>
  <si>
    <t xml:space="preserve">5. AREA DE PROCESAMIENTO DE MUESTRAS </t>
  </si>
  <si>
    <t>TOTAL AREA DE PROCESAMIENTO DE MUESTRAS</t>
  </si>
  <si>
    <t>Balanza</t>
  </si>
  <si>
    <t>Centrífuga</t>
  </si>
  <si>
    <t>Vestidores</t>
  </si>
  <si>
    <t xml:space="preserve">Zona de lavado de manos </t>
  </si>
  <si>
    <t>Cabina de flujo laminar Clase 2 tipo All</t>
  </si>
  <si>
    <t>Mesa auxiliar de insumos</t>
  </si>
  <si>
    <t xml:space="preserve">Set de recipientes para manejo de desechos </t>
  </si>
  <si>
    <t>Equipos de protección personal</t>
  </si>
  <si>
    <t>Refrigerador</t>
  </si>
  <si>
    <t>Extintor de incedios portátil</t>
  </si>
  <si>
    <t>6. AREA DE ALMACENAMIENTO TEMPORAL</t>
  </si>
  <si>
    <t>Refrigerador profesional de laboratorio</t>
  </si>
  <si>
    <t>Extintor de incendios portátil</t>
  </si>
  <si>
    <t>Controles de temperatura</t>
  </si>
  <si>
    <t>TOTAL AREA DE ALMACENAMIENTO TEMPORAL</t>
  </si>
  <si>
    <t>7. AREA DE ALMACENAMIENTO DEFINITIVO</t>
  </si>
  <si>
    <t>Ultracongelador</t>
  </si>
  <si>
    <t>TOTAL AREA DE ALMACENAMIENTO DEFINITIVO</t>
  </si>
  <si>
    <t>8. LABORATORIO</t>
  </si>
  <si>
    <t>TOTAL LABORATORIO</t>
  </si>
  <si>
    <t>Tiene personal  dedicado a:</t>
  </si>
  <si>
    <t>9. DIRECCION</t>
  </si>
  <si>
    <t>10. ADMINISTRACION</t>
  </si>
  <si>
    <t>Trazabilidad de tejidos</t>
  </si>
  <si>
    <t xml:space="preserve">Registros </t>
  </si>
  <si>
    <t>Señale:</t>
  </si>
  <si>
    <t>Propio</t>
  </si>
  <si>
    <t>Contrato</t>
  </si>
  <si>
    <t>Emisión y análisis de la información</t>
  </si>
  <si>
    <t>Promotor de saneamiento</t>
  </si>
  <si>
    <t>Archivo centralizado</t>
  </si>
  <si>
    <t>Sistematizado</t>
  </si>
  <si>
    <t>Historia Clínica Única</t>
  </si>
  <si>
    <t>Computadora con impresora</t>
  </si>
  <si>
    <t>Lector de código de barras</t>
  </si>
  <si>
    <t xml:space="preserve">Etiquetadora </t>
  </si>
  <si>
    <t>Recipientes para el transporte de SCU</t>
  </si>
  <si>
    <t>Recipientes para el transporte de células</t>
  </si>
  <si>
    <t>Agitador</t>
  </si>
  <si>
    <t>Hematoanalizador</t>
  </si>
  <si>
    <t>Citómetro</t>
  </si>
  <si>
    <t>Sistema de presión negativa/positiva</t>
  </si>
  <si>
    <t>Equipamiento</t>
  </si>
  <si>
    <t>Procesos</t>
  </si>
  <si>
    <t>Controles de temperatura y humedad</t>
  </si>
  <si>
    <t>Controles de temperatura refrigerador</t>
  </si>
  <si>
    <t>Sistema de aire acondicionado y humedad</t>
  </si>
  <si>
    <t>Laboratorio de biología molecular para HLA</t>
  </si>
  <si>
    <t>Laboratorio de biología molecular para pruebas NAT</t>
  </si>
  <si>
    <t>Laboratorio de hematología (excluyente con presencia de citómetro y microscópio</t>
  </si>
  <si>
    <t xml:space="preserve">Cuenta con: </t>
  </si>
  <si>
    <t>Esterilización de insumos e instrumental</t>
  </si>
  <si>
    <t>Manual de procedimientos de recepción de SCU</t>
  </si>
  <si>
    <t>Manual de procedimiento de almacenamiento de células</t>
  </si>
  <si>
    <t>Diagrama de flujos del proceso del BSCU</t>
  </si>
  <si>
    <t>El procesamiento de datos se realiza (excluyente):</t>
  </si>
  <si>
    <t>FECHA DE EVALUACIÓN</t>
  </si>
  <si>
    <t>2. AREA DE RECEPCIÓN DE SANGRE DE CORDON UMBILICAL</t>
  </si>
  <si>
    <t>Control microbiológico de ambiente</t>
  </si>
  <si>
    <t>Manual de procedimiento de transporte de células</t>
  </si>
  <si>
    <t>Seroteca en ultracongelador</t>
  </si>
  <si>
    <t>Contenedor de nitrógeno …………………..</t>
  </si>
  <si>
    <t>Servicios de calidad de pruebas aplicadas</t>
  </si>
  <si>
    <t xml:space="preserve">Contrato </t>
  </si>
  <si>
    <r>
      <t xml:space="preserve">CÓDIGO: </t>
    </r>
    <r>
      <rPr>
        <sz val="9"/>
        <color indexed="8"/>
        <rFont val="Arial"/>
        <family val="2"/>
      </rPr>
      <t>RG-INDOT- 400</t>
    </r>
  </si>
  <si>
    <t>Como servicio organizado propio o contratado (evidenciar)</t>
  </si>
  <si>
    <t>11. ESTADISTICA E INFORMACION</t>
  </si>
  <si>
    <t>12. SERVICIOS GENERALES</t>
  </si>
  <si>
    <t>13. DERECHOS</t>
  </si>
  <si>
    <t>El servicio de apoyo, dispone de registros de investigaciones en seres humanos</t>
  </si>
  <si>
    <r>
      <t xml:space="preserve">Versión: </t>
    </r>
    <r>
      <rPr>
        <sz val="8"/>
        <color indexed="8"/>
        <rFont val="Arial"/>
        <family val="2"/>
      </rPr>
      <t>05</t>
    </r>
  </si>
  <si>
    <r>
      <t>FECHA: 23</t>
    </r>
    <r>
      <rPr>
        <sz val="9"/>
        <color theme="1"/>
        <rFont val="Arial"/>
        <family val="2"/>
      </rPr>
      <t>-08-2022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</si>
</sst>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3">
    <xf numFmtId="0" fontId="0" fillId="0" borderId="0" xfId="0"/>
    <xf numFmtId="0" fontId="0" fillId="0" borderId="0" xfId="0" applyProtection="1">
      <protection locked="0"/>
    </xf>
    <xf numFmtId="0" fontId="0" fillId="0" borderId="0" xfId="0" applyBorder="1"/>
    <xf numFmtId="0" fontId="2" fillId="0" borderId="0" xfId="0" applyFont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8" fillId="0" borderId="0" xfId="0" applyFont="1" applyFill="1"/>
    <xf numFmtId="0" fontId="6" fillId="0" borderId="0" xfId="0" applyFont="1" applyFill="1"/>
    <xf numFmtId="0" fontId="13" fillId="0" borderId="0" xfId="0" applyFont="1" applyFill="1"/>
    <xf numFmtId="0" fontId="13" fillId="0" borderId="2" xfId="0" applyFont="1" applyFill="1" applyBorder="1"/>
    <xf numFmtId="0" fontId="13" fillId="0" borderId="1" xfId="0" applyFont="1" applyFill="1" applyBorder="1"/>
    <xf numFmtId="0" fontId="13" fillId="0" borderId="3" xfId="0" applyFont="1" applyFill="1" applyBorder="1"/>
    <xf numFmtId="0" fontId="13" fillId="0" borderId="4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3" fillId="0" borderId="6" xfId="0" applyFont="1" applyFill="1" applyBorder="1"/>
    <xf numFmtId="0" fontId="8" fillId="0" borderId="3" xfId="0" applyFont="1" applyFill="1" applyBorder="1"/>
    <xf numFmtId="0" fontId="10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/>
    <xf numFmtId="0" fontId="10" fillId="0" borderId="6" xfId="0" applyFont="1" applyFill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4" xfId="0" applyBorder="1"/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0" fillId="0" borderId="4" xfId="0" applyFont="1" applyFill="1" applyBorder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13" fillId="0" borderId="17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4" xfId="0" applyFont="1" applyFill="1" applyBorder="1"/>
    <xf numFmtId="0" fontId="0" fillId="0" borderId="3" xfId="0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/>
    <xf numFmtId="0" fontId="0" fillId="0" borderId="18" xfId="0" applyBorder="1"/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0" xfId="0" applyFont="1" applyBorder="1"/>
    <xf numFmtId="0" fontId="0" fillId="0" borderId="20" xfId="0" applyBorder="1"/>
    <xf numFmtId="0" fontId="0" fillId="0" borderId="3" xfId="0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21" xfId="0" applyBorder="1" applyAlignment="1" applyProtection="1">
      <alignment horizontal="left"/>
    </xf>
    <xf numFmtId="9" fontId="14" fillId="0" borderId="22" xfId="1" applyFont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14" xfId="0" applyFont="1" applyBorder="1"/>
    <xf numFmtId="0" fontId="6" fillId="0" borderId="21" xfId="0" applyFont="1" applyFill="1" applyBorder="1"/>
    <xf numFmtId="0" fontId="6" fillId="0" borderId="14" xfId="0" applyFont="1" applyFill="1" applyBorder="1"/>
    <xf numFmtId="0" fontId="6" fillId="0" borderId="23" xfId="0" applyFont="1" applyFill="1" applyBorder="1"/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0" fillId="0" borderId="2" xfId="0" applyFont="1" applyFill="1" applyBorder="1"/>
    <xf numFmtId="0" fontId="10" fillId="0" borderId="1" xfId="0" applyFont="1" applyFill="1" applyBorder="1"/>
    <xf numFmtId="0" fontId="15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9" fontId="10" fillId="0" borderId="16" xfId="1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9" fontId="10" fillId="0" borderId="22" xfId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0" fontId="8" fillId="0" borderId="15" xfId="0" applyFont="1" applyFill="1" applyBorder="1"/>
    <xf numFmtId="0" fontId="8" fillId="0" borderId="15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1" fontId="0" fillId="0" borderId="13" xfId="1" applyNumberFormat="1" applyFont="1" applyBorder="1" applyAlignment="1" applyProtection="1">
      <alignment horizontal="center"/>
      <protection locked="0"/>
    </xf>
    <xf numFmtId="0" fontId="8" fillId="0" borderId="30" xfId="0" applyFont="1" applyFill="1" applyBorder="1"/>
    <xf numFmtId="0" fontId="8" fillId="0" borderId="30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0" fontId="8" fillId="0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4" xfId="0" applyFont="1" applyBorder="1"/>
    <xf numFmtId="0" fontId="6" fillId="0" borderId="3" xfId="0" applyFont="1" applyBorder="1"/>
    <xf numFmtId="0" fontId="8" fillId="0" borderId="3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33" xfId="0" applyFont="1" applyBorder="1"/>
    <xf numFmtId="0" fontId="10" fillId="0" borderId="19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8" fillId="0" borderId="30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10" fillId="0" borderId="6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6" fillId="0" borderId="0" xfId="0" applyFont="1" applyBorder="1"/>
    <xf numFmtId="0" fontId="8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7" xfId="0" applyFont="1" applyFill="1" applyBorder="1" applyAlignment="1"/>
    <xf numFmtId="0" fontId="8" fillId="0" borderId="48" xfId="0" applyFont="1" applyFill="1" applyBorder="1" applyAlignment="1"/>
    <xf numFmtId="0" fontId="8" fillId="0" borderId="49" xfId="0" applyFont="1" applyFill="1" applyBorder="1" applyAlignment="1"/>
    <xf numFmtId="0" fontId="8" fillId="0" borderId="50" xfId="0" applyFont="1" applyFill="1" applyBorder="1" applyAlignment="1">
      <alignment horizontal="left"/>
    </xf>
    <xf numFmtId="0" fontId="8" fillId="0" borderId="51" xfId="0" applyFont="1" applyFill="1" applyBorder="1" applyAlignment="1">
      <alignment horizontal="left"/>
    </xf>
    <xf numFmtId="0" fontId="8" fillId="0" borderId="52" xfId="0" applyFont="1" applyFill="1" applyBorder="1" applyAlignment="1">
      <alignment horizontal="left"/>
    </xf>
    <xf numFmtId="0" fontId="8" fillId="0" borderId="44" xfId="0" applyFont="1" applyFill="1" applyBorder="1" applyAlignment="1">
      <alignment horizontal="left"/>
    </xf>
    <xf numFmtId="0" fontId="8" fillId="0" borderId="33" xfId="0" applyFont="1" applyFill="1" applyBorder="1" applyAlignment="1">
      <alignment horizontal="left"/>
    </xf>
    <xf numFmtId="0" fontId="8" fillId="0" borderId="45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40" xfId="0" applyFont="1" applyFill="1" applyBorder="1" applyAlignment="1">
      <alignment horizontal="left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/>
    <xf numFmtId="0" fontId="10" fillId="0" borderId="1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40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8" fillId="0" borderId="47" xfId="0" applyFont="1" applyFill="1" applyBorder="1" applyAlignment="1">
      <alignment horizontal="left"/>
    </xf>
    <xf numFmtId="0" fontId="8" fillId="0" borderId="48" xfId="0" applyFont="1" applyFill="1" applyBorder="1" applyAlignment="1">
      <alignment horizontal="left"/>
    </xf>
    <xf numFmtId="0" fontId="8" fillId="0" borderId="49" xfId="0" applyFont="1" applyFill="1" applyBorder="1" applyAlignment="1">
      <alignment horizontal="left"/>
    </xf>
    <xf numFmtId="0" fontId="10" fillId="0" borderId="47" xfId="0" applyFont="1" applyFill="1" applyBorder="1" applyAlignment="1">
      <alignment horizontal="left"/>
    </xf>
    <xf numFmtId="0" fontId="10" fillId="0" borderId="48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8" fillId="0" borderId="47" xfId="0" applyFont="1" applyFill="1" applyBorder="1" applyAlignment="1">
      <alignment horizontal="left" wrapText="1"/>
    </xf>
    <xf numFmtId="0" fontId="8" fillId="0" borderId="48" xfId="0" applyFont="1" applyFill="1" applyBorder="1" applyAlignment="1">
      <alignment horizontal="left" wrapText="1"/>
    </xf>
    <xf numFmtId="0" fontId="8" fillId="0" borderId="49" xfId="0" applyFont="1" applyFill="1" applyBorder="1" applyAlignment="1">
      <alignment horizontal="left" wrapText="1"/>
    </xf>
    <xf numFmtId="0" fontId="14" fillId="0" borderId="5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0" fillId="0" borderId="41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65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10" fillId="0" borderId="36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8" fillId="0" borderId="14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10" fillId="0" borderId="3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37" xfId="0" applyFont="1" applyFill="1" applyBorder="1" applyAlignment="1">
      <alignment horizontal="left"/>
    </xf>
    <xf numFmtId="0" fontId="13" fillId="0" borderId="38" xfId="0" applyFont="1" applyFill="1" applyBorder="1" applyAlignment="1">
      <alignment horizontal="left"/>
    </xf>
    <xf numFmtId="0" fontId="13" fillId="0" borderId="39" xfId="0" applyFont="1" applyFill="1" applyBorder="1" applyAlignment="1">
      <alignment horizontal="left"/>
    </xf>
    <xf numFmtId="0" fontId="13" fillId="0" borderId="33" xfId="0" applyFont="1" applyFill="1" applyBorder="1" applyAlignment="1">
      <alignment horizontal="left"/>
    </xf>
    <xf numFmtId="0" fontId="13" fillId="0" borderId="45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0" fillId="0" borderId="40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justify" wrapText="1"/>
    </xf>
    <xf numFmtId="0" fontId="13" fillId="0" borderId="48" xfId="0" applyFont="1" applyFill="1" applyBorder="1" applyAlignment="1">
      <alignment horizontal="left"/>
    </xf>
    <xf numFmtId="0" fontId="13" fillId="0" borderId="49" xfId="0" applyFont="1" applyFill="1" applyBorder="1" applyAlignment="1">
      <alignment horizontal="left"/>
    </xf>
    <xf numFmtId="0" fontId="10" fillId="4" borderId="1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40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wrapText="1"/>
    </xf>
    <xf numFmtId="0" fontId="10" fillId="2" borderId="50" xfId="0" applyFont="1" applyFill="1" applyBorder="1" applyAlignment="1">
      <alignment horizontal="left" wrapText="1"/>
    </xf>
    <xf numFmtId="0" fontId="10" fillId="2" borderId="51" xfId="0" applyFont="1" applyFill="1" applyBorder="1" applyAlignment="1">
      <alignment horizontal="left" wrapText="1"/>
    </xf>
    <xf numFmtId="0" fontId="10" fillId="2" borderId="52" xfId="0" applyFont="1" applyFill="1" applyBorder="1" applyAlignment="1">
      <alignment horizontal="left" wrapText="1"/>
    </xf>
    <xf numFmtId="0" fontId="8" fillId="2" borderId="63" xfId="0" applyFont="1" applyFill="1" applyBorder="1" applyAlignment="1">
      <alignment horizontal="left" wrapText="1"/>
    </xf>
    <xf numFmtId="0" fontId="8" fillId="2" borderId="48" xfId="0" applyFont="1" applyFill="1" applyBorder="1" applyAlignment="1">
      <alignment horizontal="left" wrapText="1"/>
    </xf>
    <xf numFmtId="0" fontId="8" fillId="2" borderId="49" xfId="0" applyFont="1" applyFill="1" applyBorder="1" applyAlignment="1">
      <alignment horizontal="left" wrapText="1"/>
    </xf>
    <xf numFmtId="0" fontId="10" fillId="0" borderId="53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0" fontId="8" fillId="0" borderId="50" xfId="0" applyFont="1" applyFill="1" applyBorder="1" applyAlignment="1">
      <alignment wrapText="1"/>
    </xf>
    <xf numFmtId="0" fontId="8" fillId="0" borderId="51" xfId="0" applyFont="1" applyFill="1" applyBorder="1" applyAlignment="1">
      <alignment wrapText="1"/>
    </xf>
    <xf numFmtId="0" fontId="8" fillId="0" borderId="52" xfId="0" applyFont="1" applyFill="1" applyBorder="1" applyAlignment="1">
      <alignment wrapText="1"/>
    </xf>
    <xf numFmtId="0" fontId="8" fillId="2" borderId="44" xfId="0" applyFont="1" applyFill="1" applyBorder="1" applyAlignment="1">
      <alignment wrapText="1"/>
    </xf>
    <xf numFmtId="0" fontId="8" fillId="2" borderId="33" xfId="0" applyFont="1" applyFill="1" applyBorder="1" applyAlignment="1">
      <alignment wrapText="1"/>
    </xf>
    <xf numFmtId="0" fontId="8" fillId="2" borderId="45" xfId="0" applyFont="1" applyFill="1" applyBorder="1" applyAlignment="1">
      <alignment wrapText="1"/>
    </xf>
    <xf numFmtId="0" fontId="8" fillId="0" borderId="47" xfId="0" applyFont="1" applyFill="1" applyBorder="1" applyAlignment="1">
      <alignment wrapText="1"/>
    </xf>
    <xf numFmtId="0" fontId="8" fillId="0" borderId="48" xfId="0" applyFont="1" applyFill="1" applyBorder="1" applyAlignment="1">
      <alignment wrapText="1"/>
    </xf>
    <xf numFmtId="0" fontId="8" fillId="0" borderId="49" xfId="0" applyFont="1" applyFill="1" applyBorder="1" applyAlignment="1">
      <alignment wrapText="1"/>
    </xf>
    <xf numFmtId="0" fontId="8" fillId="0" borderId="37" xfId="0" applyFont="1" applyFill="1" applyBorder="1" applyAlignment="1">
      <alignment horizontal="left"/>
    </xf>
    <xf numFmtId="0" fontId="8" fillId="0" borderId="38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10" fillId="0" borderId="59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0" fillId="0" borderId="7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50" xfId="0" applyFont="1" applyFill="1" applyBorder="1" applyAlignment="1">
      <alignment horizontal="left"/>
    </xf>
    <xf numFmtId="0" fontId="13" fillId="0" borderId="51" xfId="0" applyFont="1" applyFill="1" applyBorder="1" applyAlignment="1">
      <alignment horizontal="left"/>
    </xf>
    <xf numFmtId="0" fontId="13" fillId="0" borderId="52" xfId="0" applyFont="1" applyFill="1" applyBorder="1" applyAlignment="1">
      <alignment horizontal="left"/>
    </xf>
    <xf numFmtId="0" fontId="14" fillId="0" borderId="1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19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40" xfId="0" applyFont="1" applyFill="1" applyBorder="1" applyAlignment="1" applyProtection="1">
      <alignment horizontal="center"/>
      <protection locked="0"/>
    </xf>
    <xf numFmtId="0" fontId="13" fillId="0" borderId="47" xfId="0" applyFont="1" applyFill="1" applyBorder="1" applyAlignment="1">
      <alignment horizontal="left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0" fillId="4" borderId="41" xfId="0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10" fillId="4" borderId="57" xfId="0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>
      <alignment horizontal="center"/>
    </xf>
    <xf numFmtId="0" fontId="10" fillId="4" borderId="57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9" fillId="0" borderId="54" xfId="0" applyFont="1" applyBorder="1" applyAlignment="1">
      <alignment horizontal="center" wrapText="1"/>
    </xf>
    <xf numFmtId="0" fontId="19" fillId="0" borderId="55" xfId="0" applyFont="1" applyBorder="1" applyAlignment="1">
      <alignment horizontal="center" wrapText="1"/>
    </xf>
    <xf numFmtId="0" fontId="19" fillId="0" borderId="56" xfId="0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left" vertical="center" wrapText="1"/>
    </xf>
    <xf numFmtId="0" fontId="22" fillId="0" borderId="49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2" fillId="0" borderId="54" xfId="0" applyFont="1" applyBorder="1" applyAlignment="1">
      <alignment horizontal="left" vertical="center" wrapText="1"/>
    </xf>
    <xf numFmtId="0" fontId="22" fillId="0" borderId="52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left" vertical="center" wrapText="1"/>
    </xf>
    <xf numFmtId="0" fontId="22" fillId="0" borderId="64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1" fillId="0" borderId="54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52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33" xfId="0" applyFont="1" applyBorder="1" applyAlignment="1">
      <alignment horizontal="center" vertical="top" wrapText="1"/>
    </xf>
    <xf numFmtId="0" fontId="21" fillId="0" borderId="45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left" vertical="top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0" fillId="0" borderId="57" xfId="0" applyFont="1" applyFill="1" applyBorder="1" applyAlignment="1">
      <alignment horizontal="left"/>
    </xf>
    <xf numFmtId="0" fontId="10" fillId="5" borderId="19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10" fillId="0" borderId="37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8" fillId="0" borderId="6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10" fillId="4" borderId="34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0" fillId="4" borderId="66" xfId="0" applyFont="1" applyFill="1" applyBorder="1" applyAlignment="1">
      <alignment horizontal="center"/>
    </xf>
    <xf numFmtId="0" fontId="10" fillId="0" borderId="19" xfId="0" applyFont="1" applyBorder="1" applyAlignment="1">
      <alignment horizontal="justify" wrapText="1"/>
    </xf>
    <xf numFmtId="0" fontId="10" fillId="0" borderId="2" xfId="0" applyFont="1" applyBorder="1" applyAlignment="1">
      <alignment horizontal="justify" wrapText="1"/>
    </xf>
    <xf numFmtId="0" fontId="10" fillId="0" borderId="40" xfId="0" applyFont="1" applyBorder="1" applyAlignment="1">
      <alignment horizontal="justify" wrapText="1"/>
    </xf>
    <xf numFmtId="0" fontId="8" fillId="0" borderId="2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8" fillId="0" borderId="46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2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4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SERVICIOS FINALES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708333333333334"/>
          <c:y val="0.19678714859437751"/>
          <c:w val="0.62916666666666665"/>
          <c:h val="0.56626506024096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'!$A$17:$A$20</c:f>
              <c:strCache>
                <c:ptCount val="4"/>
                <c:pt idx="0">
                  <c:v>1. Consulta externa</c:v>
                </c:pt>
                <c:pt idx="1">
                  <c:v>4. Seguimiento de Pacientes</c:v>
                </c:pt>
                <c:pt idx="2">
                  <c:v>5. Medicina Preventiva</c:v>
                </c:pt>
                <c:pt idx="3">
                  <c:v>6. Atención al ambiente</c:v>
                </c:pt>
              </c:strCache>
            </c:strRef>
          </c:cat>
          <c:val>
            <c:numRef>
              <c:f>'resumen '!$B$17:$B$20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6-4D1B-B398-3C982FBD7C51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'!$A$17:$A$20</c:f>
              <c:strCache>
                <c:ptCount val="4"/>
                <c:pt idx="0">
                  <c:v>1. Consulta externa</c:v>
                </c:pt>
                <c:pt idx="1">
                  <c:v>4. Seguimiento de Pacientes</c:v>
                </c:pt>
                <c:pt idx="2">
                  <c:v>5. Medicina Preventiva</c:v>
                </c:pt>
                <c:pt idx="3">
                  <c:v>6. Atención al ambiente</c:v>
                </c:pt>
              </c:strCache>
            </c:strRef>
          </c:cat>
          <c:val>
            <c:numRef>
              <c:f>'resumen '!$C$17:$C$20</c:f>
              <c:numCache>
                <c:formatCode>General</c:formatCode>
                <c:ptCount val="4"/>
                <c:pt idx="0">
                  <c:v>12</c:v>
                </c:pt>
                <c:pt idx="1">
                  <c:v>16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6-4D1B-B398-3C982FBD7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3836832"/>
        <c:axId val="2133830304"/>
      </c:barChart>
      <c:catAx>
        <c:axId val="2133836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133830304"/>
        <c:crosses val="autoZero"/>
        <c:auto val="1"/>
        <c:lblAlgn val="ctr"/>
        <c:lblOffset val="100"/>
        <c:noMultiLvlLbl val="0"/>
      </c:catAx>
      <c:valAx>
        <c:axId val="213383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133836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SERVICIOS INTERMEDIOS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833333333333334"/>
          <c:y val="0.13833992094861661"/>
          <c:w val="0.61041666666666672"/>
          <c:h val="0.58102766798418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'!$A$26:$A$33</c:f>
              <c:strCache>
                <c:ptCount val="8"/>
                <c:pt idx="0">
                  <c:v>7. Bloque quirúrgico </c:v>
                </c:pt>
                <c:pt idx="1">
                  <c:v>8. Esterilización</c:v>
                </c:pt>
                <c:pt idx="2">
                  <c:v>9. Anestesia</c:v>
                </c:pt>
                <c:pt idx="3">
                  <c:v>10. Farmacia</c:v>
                </c:pt>
                <c:pt idx="4">
                  <c:v>11. Enfermería</c:v>
                </c:pt>
                <c:pt idx="5">
                  <c:v>12. Recuperacion</c:v>
                </c:pt>
                <c:pt idx="6">
                  <c:v>14. Laboratorio</c:v>
                </c:pt>
                <c:pt idx="7">
                  <c:v>15.  Docencia no universitaria</c:v>
                </c:pt>
              </c:strCache>
            </c:strRef>
          </c:cat>
          <c:val>
            <c:numRef>
              <c:f>'resumen '!$B$26:$B$33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3-4416-8A30-F25BDE26E31D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'!$A$26:$A$33</c:f>
              <c:strCache>
                <c:ptCount val="8"/>
                <c:pt idx="0">
                  <c:v>7. Bloque quirúrgico </c:v>
                </c:pt>
                <c:pt idx="1">
                  <c:v>8. Esterilización</c:v>
                </c:pt>
                <c:pt idx="2">
                  <c:v>9. Anestesia</c:v>
                </c:pt>
                <c:pt idx="3">
                  <c:v>10. Farmacia</c:v>
                </c:pt>
                <c:pt idx="4">
                  <c:v>11. Enfermería</c:v>
                </c:pt>
                <c:pt idx="5">
                  <c:v>12. Recuperacion</c:v>
                </c:pt>
                <c:pt idx="6">
                  <c:v>14. Laboratorio</c:v>
                </c:pt>
                <c:pt idx="7">
                  <c:v>15.  Docencia no universitaria</c:v>
                </c:pt>
              </c:strCache>
            </c:strRef>
          </c:cat>
          <c:val>
            <c:numRef>
              <c:f>'resumen '!$C$26:$C$33</c:f>
              <c:numCache>
                <c:formatCode>General</c:formatCode>
                <c:ptCount val="8"/>
                <c:pt idx="0">
                  <c:v>23</c:v>
                </c:pt>
                <c:pt idx="1">
                  <c:v>78</c:v>
                </c:pt>
                <c:pt idx="2">
                  <c:v>13</c:v>
                </c:pt>
                <c:pt idx="3" formatCode="0">
                  <c:v>22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3-4416-8A30-F25BDE26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3837920"/>
        <c:axId val="2133838464"/>
      </c:barChart>
      <c:catAx>
        <c:axId val="2133837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133838464"/>
        <c:crosses val="autoZero"/>
        <c:auto val="1"/>
        <c:lblAlgn val="ctr"/>
        <c:lblOffset val="100"/>
        <c:noMultiLvlLbl val="0"/>
      </c:catAx>
      <c:valAx>
        <c:axId val="213383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1338379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SERVCICIOS ADMINISTRATIVOS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500000000000002"/>
          <c:y val="0.19678714859437751"/>
          <c:w val="0.6791666666666667"/>
          <c:h val="0.56626506024096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'!$A$39:$A$43</c:f>
              <c:strCache>
                <c:ptCount val="5"/>
                <c:pt idx="0">
                  <c:v>16. Dirección</c:v>
                </c:pt>
                <c:pt idx="1">
                  <c:v>17. Administración</c:v>
                </c:pt>
                <c:pt idx="2">
                  <c:v>22. Servicios Generales</c:v>
                </c:pt>
                <c:pt idx="3">
                  <c:v>23. Mantenimiento</c:v>
                </c:pt>
                <c:pt idx="4">
                  <c:v>24. Derechos paciente</c:v>
                </c:pt>
              </c:strCache>
            </c:strRef>
          </c:cat>
          <c:val>
            <c:numRef>
              <c:f>'resumen '!$B$39:$B$43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3-4493-9014-8926594D80EB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'!$A$39:$A$43</c:f>
              <c:strCache>
                <c:ptCount val="5"/>
                <c:pt idx="0">
                  <c:v>16. Dirección</c:v>
                </c:pt>
                <c:pt idx="1">
                  <c:v>17. Administración</c:v>
                </c:pt>
                <c:pt idx="2">
                  <c:v>22. Servicios Generales</c:v>
                </c:pt>
                <c:pt idx="3">
                  <c:v>23. Mantenimiento</c:v>
                </c:pt>
                <c:pt idx="4">
                  <c:v>24. Derechos paciente</c:v>
                </c:pt>
              </c:strCache>
            </c:strRef>
          </c:cat>
          <c:val>
            <c:numRef>
              <c:f>'resumen '!$C$39:$C$43</c:f>
              <c:numCache>
                <c:formatCode>General</c:formatCode>
                <c:ptCount val="5"/>
                <c:pt idx="0">
                  <c:v>5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3-4493-9014-8926594D8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3827584"/>
        <c:axId val="2133831936"/>
      </c:barChart>
      <c:catAx>
        <c:axId val="213382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133831936"/>
        <c:crosses val="autoZero"/>
        <c:auto val="1"/>
        <c:lblAlgn val="ctr"/>
        <c:lblOffset val="100"/>
        <c:noMultiLvlLbl val="0"/>
      </c:catAx>
      <c:valAx>
        <c:axId val="213383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1338275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SERVICIOS HOSPITALARIOS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'!$A$49:$A$51</c:f>
              <c:strCache>
                <c:ptCount val="3"/>
                <c:pt idx="0">
                  <c:v>SERVICIOS FINALES</c:v>
                </c:pt>
                <c:pt idx="1">
                  <c:v>SERVICIOS INTERMEDIOS</c:v>
                </c:pt>
                <c:pt idx="2">
                  <c:v>SERVICIOS ADMINISTRATIVOS</c:v>
                </c:pt>
              </c:strCache>
            </c:strRef>
          </c:cat>
          <c:val>
            <c:numRef>
              <c:f>'resumen '!$B$49:$B$51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4-4A7E-81A3-6BF2A0F7B132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'!$A$49:$A$51</c:f>
              <c:strCache>
                <c:ptCount val="3"/>
                <c:pt idx="0">
                  <c:v>SERVICIOS FINALES</c:v>
                </c:pt>
                <c:pt idx="1">
                  <c:v>SERVICIOS INTERMEDIOS</c:v>
                </c:pt>
                <c:pt idx="2">
                  <c:v>SERVICIOS ADMINISTRATIVOS</c:v>
                </c:pt>
              </c:strCache>
            </c:strRef>
          </c:cat>
          <c:val>
            <c:numRef>
              <c:f>'resumen '!$C$49:$C$51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04-4A7E-81A3-6BF2A0F7B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3829216"/>
        <c:axId val="2133829760"/>
      </c:barChart>
      <c:catAx>
        <c:axId val="2133829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133829760"/>
        <c:crosses val="autoZero"/>
        <c:auto val="1"/>
        <c:lblAlgn val="ctr"/>
        <c:lblOffset val="100"/>
        <c:noMultiLvlLbl val="0"/>
      </c:catAx>
      <c:valAx>
        <c:axId val="213382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2133829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3</xdr:row>
      <xdr:rowOff>161925</xdr:rowOff>
    </xdr:from>
    <xdr:to>
      <xdr:col>1</xdr:col>
      <xdr:colOff>523875</xdr:colOff>
      <xdr:row>4</xdr:row>
      <xdr:rowOff>95250</xdr:rowOff>
    </xdr:to>
    <xdr:sp macro="" textlink="">
      <xdr:nvSpPr>
        <xdr:cNvPr id="277790" name="Rectangle 7">
          <a:extLst>
            <a:ext uri="{FF2B5EF4-FFF2-40B4-BE49-F238E27FC236}">
              <a16:creationId xmlns:a16="http://schemas.microsoft.com/office/drawing/2014/main" id="{00000000-0008-0000-0000-00001E3D0400}"/>
            </a:ext>
          </a:extLst>
        </xdr:cNvPr>
        <xdr:cNvSpPr>
          <a:spLocks noChangeArrowheads="1"/>
        </xdr:cNvSpPr>
      </xdr:nvSpPr>
      <xdr:spPr bwMode="auto">
        <a:xfrm flipH="1">
          <a:off x="1647825" y="876300"/>
          <a:ext cx="95250" cy="952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3</xdr:row>
      <xdr:rowOff>161925</xdr:rowOff>
    </xdr:from>
    <xdr:to>
      <xdr:col>3</xdr:col>
      <xdr:colOff>123825</xdr:colOff>
      <xdr:row>4</xdr:row>
      <xdr:rowOff>104775</xdr:rowOff>
    </xdr:to>
    <xdr:sp macro="" textlink="">
      <xdr:nvSpPr>
        <xdr:cNvPr id="277791" name="Rectangle 3">
          <a:extLst>
            <a:ext uri="{FF2B5EF4-FFF2-40B4-BE49-F238E27FC236}">
              <a16:creationId xmlns:a16="http://schemas.microsoft.com/office/drawing/2014/main" id="{00000000-0008-0000-0000-00001F3D0400}"/>
            </a:ext>
          </a:extLst>
        </xdr:cNvPr>
        <xdr:cNvSpPr>
          <a:spLocks noChangeArrowheads="1"/>
        </xdr:cNvSpPr>
      </xdr:nvSpPr>
      <xdr:spPr bwMode="auto">
        <a:xfrm>
          <a:off x="2238375" y="876300"/>
          <a:ext cx="1238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3</xdr:row>
      <xdr:rowOff>152400</xdr:rowOff>
    </xdr:from>
    <xdr:to>
      <xdr:col>4</xdr:col>
      <xdr:colOff>161925</xdr:colOff>
      <xdr:row>4</xdr:row>
      <xdr:rowOff>95250</xdr:rowOff>
    </xdr:to>
    <xdr:sp macro="" textlink="">
      <xdr:nvSpPr>
        <xdr:cNvPr id="277792" name="Rectangle 3">
          <a:extLst>
            <a:ext uri="{FF2B5EF4-FFF2-40B4-BE49-F238E27FC236}">
              <a16:creationId xmlns:a16="http://schemas.microsoft.com/office/drawing/2014/main" id="{00000000-0008-0000-0000-0000203D0400}"/>
            </a:ext>
          </a:extLst>
        </xdr:cNvPr>
        <xdr:cNvSpPr>
          <a:spLocks noChangeArrowheads="1"/>
        </xdr:cNvSpPr>
      </xdr:nvSpPr>
      <xdr:spPr bwMode="auto">
        <a:xfrm>
          <a:off x="2844800" y="866775"/>
          <a:ext cx="95250" cy="101600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104775</xdr:colOff>
      <xdr:row>3</xdr:row>
      <xdr:rowOff>152400</xdr:rowOff>
    </xdr:from>
    <xdr:to>
      <xdr:col>5</xdr:col>
      <xdr:colOff>228600</xdr:colOff>
      <xdr:row>4</xdr:row>
      <xdr:rowOff>95250</xdr:rowOff>
    </xdr:to>
    <xdr:sp macro="" textlink="">
      <xdr:nvSpPr>
        <xdr:cNvPr id="277793" name="Rectangle 3">
          <a:extLst>
            <a:ext uri="{FF2B5EF4-FFF2-40B4-BE49-F238E27FC236}">
              <a16:creationId xmlns:a16="http://schemas.microsoft.com/office/drawing/2014/main" id="{00000000-0008-0000-0000-0000213D0400}"/>
            </a:ext>
          </a:extLst>
        </xdr:cNvPr>
        <xdr:cNvSpPr>
          <a:spLocks noChangeArrowheads="1"/>
        </xdr:cNvSpPr>
      </xdr:nvSpPr>
      <xdr:spPr bwMode="auto">
        <a:xfrm>
          <a:off x="3390900" y="866775"/>
          <a:ext cx="123825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322</xdr:colOff>
      <xdr:row>3</xdr:row>
      <xdr:rowOff>150813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0" y="95250"/>
          <a:ext cx="1238572" cy="7699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85725</xdr:rowOff>
    </xdr:from>
    <xdr:to>
      <xdr:col>1</xdr:col>
      <xdr:colOff>0</xdr:colOff>
      <xdr:row>13</xdr:row>
      <xdr:rowOff>0</xdr:rowOff>
    </xdr:to>
    <xdr:sp macro="" textlink="">
      <xdr:nvSpPr>
        <xdr:cNvPr id="1068" name="Rectangle 44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SpPr>
          <a:spLocks noChangeArrowheads="1"/>
        </xdr:cNvSpPr>
      </xdr:nvSpPr>
      <xdr:spPr bwMode="auto">
        <a:xfrm>
          <a:off x="1743075" y="2286000"/>
          <a:ext cx="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C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PUNTAJE</a:t>
          </a:r>
        </a:p>
      </xdr:txBody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0</xdr:colOff>
      <xdr:row>43</xdr:row>
      <xdr:rowOff>152400</xdr:rowOff>
    </xdr:to>
    <xdr:sp macro="" textlink="">
      <xdr:nvSpPr>
        <xdr:cNvPr id="1072" name="Rectangle 48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SpPr>
          <a:spLocks noChangeArrowheads="1"/>
        </xdr:cNvSpPr>
      </xdr:nvSpPr>
      <xdr:spPr bwMode="auto">
        <a:xfrm>
          <a:off x="1743075" y="10372725"/>
          <a:ext cx="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C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RESUMEN</a:t>
          </a:r>
        </a:p>
      </xdr:txBody>
    </xdr:sp>
    <xdr:clientData/>
  </xdr:twoCellAnchor>
  <xdr:twoCellAnchor>
    <xdr:from>
      <xdr:col>4</xdr:col>
      <xdr:colOff>409575</xdr:colOff>
      <xdr:row>5</xdr:row>
      <xdr:rowOff>38100</xdr:rowOff>
    </xdr:from>
    <xdr:to>
      <xdr:col>10</xdr:col>
      <xdr:colOff>409575</xdr:colOff>
      <xdr:row>19</xdr:row>
      <xdr:rowOff>123825</xdr:rowOff>
    </xdr:to>
    <xdr:graphicFrame macro="">
      <xdr:nvGraphicFramePr>
        <xdr:cNvPr id="1576" name="Gráfico 1">
          <a:extLst>
            <a:ext uri="{FF2B5EF4-FFF2-40B4-BE49-F238E27FC236}">
              <a16:creationId xmlns:a16="http://schemas.microsoft.com/office/drawing/2014/main" id="{00000000-0008-0000-0200-00002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695325</xdr:colOff>
      <xdr:row>21</xdr:row>
      <xdr:rowOff>142875</xdr:rowOff>
    </xdr:from>
    <xdr:to>
      <xdr:col>10</xdr:col>
      <xdr:colOff>695325</xdr:colOff>
      <xdr:row>36</xdr:row>
      <xdr:rowOff>76200</xdr:rowOff>
    </xdr:to>
    <xdr:graphicFrame macro="">
      <xdr:nvGraphicFramePr>
        <xdr:cNvPr id="1577" name="Gráfico 2">
          <a:extLst>
            <a:ext uri="{FF2B5EF4-FFF2-40B4-BE49-F238E27FC236}">
              <a16:creationId xmlns:a16="http://schemas.microsoft.com/office/drawing/2014/main" id="{00000000-0008-0000-0200-00002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38</xdr:row>
      <xdr:rowOff>104775</xdr:rowOff>
    </xdr:from>
    <xdr:to>
      <xdr:col>11</xdr:col>
      <xdr:colOff>0</xdr:colOff>
      <xdr:row>53</xdr:row>
      <xdr:rowOff>38100</xdr:rowOff>
    </xdr:to>
    <xdr:graphicFrame macro="">
      <xdr:nvGraphicFramePr>
        <xdr:cNvPr id="1578" name="Gráfico 3">
          <a:extLst>
            <a:ext uri="{FF2B5EF4-FFF2-40B4-BE49-F238E27FC236}">
              <a16:creationId xmlns:a16="http://schemas.microsoft.com/office/drawing/2014/main" id="{00000000-0008-0000-0200-00002A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54</xdr:row>
      <xdr:rowOff>133350</xdr:rowOff>
    </xdr:from>
    <xdr:to>
      <xdr:col>11</xdr:col>
      <xdr:colOff>85725</xdr:colOff>
      <xdr:row>72</xdr:row>
      <xdr:rowOff>57150</xdr:rowOff>
    </xdr:to>
    <xdr:graphicFrame macro="">
      <xdr:nvGraphicFramePr>
        <xdr:cNvPr id="1579" name="Gráfico 4">
          <a:extLst>
            <a:ext uri="{FF2B5EF4-FFF2-40B4-BE49-F238E27FC236}">
              <a16:creationId xmlns:a16="http://schemas.microsoft.com/office/drawing/2014/main" id="{00000000-0008-0000-0200-00002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4"/>
  <sheetViews>
    <sheetView tabSelected="1" zoomScale="120" zoomScaleNormal="120" workbookViewId="0">
      <selection activeCell="K7" sqref="K7"/>
    </sheetView>
  </sheetViews>
  <sheetFormatPr baseColWidth="10" defaultRowHeight="12.75" x14ac:dyDescent="0.2"/>
  <cols>
    <col min="1" max="1" width="18.5703125" customWidth="1"/>
    <col min="2" max="2" width="7.5703125" customWidth="1"/>
    <col min="3" max="3" width="7.42578125" customWidth="1"/>
    <col min="4" max="4" width="8.140625" customWidth="1"/>
    <col min="5" max="5" width="7.5703125" customWidth="1"/>
    <col min="6" max="6" width="7.140625" customWidth="1"/>
    <col min="7" max="7" width="14.140625" customWidth="1"/>
    <col min="8" max="8" width="13" style="66" customWidth="1"/>
    <col min="10" max="16384" width="11.42578125" style="2"/>
  </cols>
  <sheetData>
    <row r="1" spans="1:8" ht="20.25" customHeight="1" x14ac:dyDescent="0.2">
      <c r="A1" s="303"/>
      <c r="B1" s="306" t="s">
        <v>106</v>
      </c>
      <c r="C1" s="306"/>
      <c r="D1" s="306"/>
      <c r="E1" s="306"/>
      <c r="F1" s="306"/>
      <c r="G1" s="307" t="s">
        <v>212</v>
      </c>
      <c r="H1" s="308"/>
    </row>
    <row r="2" spans="1:8" ht="21.75" customHeight="1" x14ac:dyDescent="0.2">
      <c r="A2" s="304"/>
      <c r="B2" s="306"/>
      <c r="C2" s="306"/>
      <c r="D2" s="306"/>
      <c r="E2" s="306"/>
      <c r="F2" s="306"/>
      <c r="G2" s="309" t="s">
        <v>205</v>
      </c>
      <c r="H2" s="309"/>
    </row>
    <row r="3" spans="1:8" ht="14.25" customHeight="1" x14ac:dyDescent="0.2">
      <c r="A3" s="304"/>
      <c r="B3" s="310" t="s">
        <v>211</v>
      </c>
      <c r="C3" s="311"/>
      <c r="D3" s="311"/>
      <c r="E3" s="311"/>
      <c r="F3" s="311"/>
      <c r="G3" s="312" t="s">
        <v>107</v>
      </c>
      <c r="H3" s="313"/>
    </row>
    <row r="4" spans="1:8" x14ac:dyDescent="0.2">
      <c r="A4" s="304"/>
      <c r="B4" s="318" t="s">
        <v>88</v>
      </c>
      <c r="C4" s="319"/>
      <c r="D4" s="319"/>
      <c r="E4" s="319"/>
      <c r="F4" s="320"/>
      <c r="G4" s="314"/>
      <c r="H4" s="315"/>
    </row>
    <row r="5" spans="1:8" ht="11.25" customHeight="1" x14ac:dyDescent="0.2">
      <c r="A5" s="305"/>
      <c r="B5" s="321"/>
      <c r="C5" s="322"/>
      <c r="D5" s="322"/>
      <c r="E5" s="322"/>
      <c r="F5" s="323"/>
      <c r="G5" s="316"/>
      <c r="H5" s="317"/>
    </row>
    <row r="6" spans="1:8" x14ac:dyDescent="0.2">
      <c r="F6" s="302"/>
      <c r="G6" s="302"/>
      <c r="H6" s="114"/>
    </row>
    <row r="7" spans="1:8" ht="28.5" customHeight="1" x14ac:dyDescent="0.2">
      <c r="A7" s="327" t="s">
        <v>108</v>
      </c>
      <c r="B7" s="328"/>
      <c r="C7" s="328"/>
      <c r="D7" s="328"/>
      <c r="E7" s="328"/>
      <c r="F7" s="328"/>
      <c r="G7" s="328"/>
      <c r="H7" s="328"/>
    </row>
    <row r="8" spans="1:8" ht="13.5" thickBot="1" x14ac:dyDescent="0.25">
      <c r="A8" s="113" t="s">
        <v>109</v>
      </c>
      <c r="B8" s="14"/>
      <c r="C8" s="15"/>
      <c r="D8" s="16"/>
      <c r="E8" s="16"/>
      <c r="F8" s="16"/>
      <c r="G8" s="16"/>
      <c r="H8" s="58"/>
    </row>
    <row r="9" spans="1:8" ht="13.5" thickBot="1" x14ac:dyDescent="0.25">
      <c r="A9" s="112" t="s">
        <v>110</v>
      </c>
      <c r="B9" s="17"/>
      <c r="C9" s="18"/>
      <c r="D9" s="18"/>
      <c r="E9" s="18"/>
      <c r="F9" s="24"/>
      <c r="G9" s="54"/>
      <c r="H9" s="58"/>
    </row>
    <row r="10" spans="1:8" ht="13.5" thickBot="1" x14ac:dyDescent="0.25">
      <c r="A10" s="113" t="s">
        <v>111</v>
      </c>
      <c r="B10" s="13"/>
      <c r="C10" s="15"/>
      <c r="D10" s="15"/>
      <c r="E10" s="15"/>
      <c r="F10" s="25"/>
      <c r="G10" s="58"/>
      <c r="H10" s="58"/>
    </row>
    <row r="11" spans="1:8" ht="13.5" thickBot="1" x14ac:dyDescent="0.25">
      <c r="A11" s="113" t="s">
        <v>112</v>
      </c>
      <c r="B11" s="13"/>
      <c r="C11" s="15"/>
      <c r="D11" s="15"/>
      <c r="E11" s="15"/>
      <c r="F11" s="25"/>
      <c r="G11" s="58"/>
      <c r="H11" s="58"/>
    </row>
    <row r="12" spans="1:8" ht="13.5" thickBot="1" x14ac:dyDescent="0.25">
      <c r="A12" s="113" t="s">
        <v>113</v>
      </c>
      <c r="B12" s="13"/>
      <c r="C12" s="15"/>
      <c r="D12" s="15"/>
      <c r="E12" s="15"/>
      <c r="F12" s="25"/>
      <c r="G12" s="58"/>
      <c r="H12" s="58"/>
    </row>
    <row r="13" spans="1:8" ht="14.25" customHeight="1" thickBot="1" x14ac:dyDescent="0.25">
      <c r="A13" s="113" t="s">
        <v>114</v>
      </c>
      <c r="B13" s="19"/>
      <c r="C13" s="20"/>
      <c r="D13" s="20"/>
      <c r="E13" s="20"/>
      <c r="F13" s="25"/>
      <c r="G13" s="58"/>
      <c r="H13" s="58"/>
    </row>
    <row r="14" spans="1:8" ht="12.75" customHeight="1" x14ac:dyDescent="0.2">
      <c r="A14" s="327" t="s">
        <v>115</v>
      </c>
      <c r="B14" s="328"/>
      <c r="C14" s="328"/>
      <c r="D14" s="328"/>
      <c r="E14" s="328"/>
      <c r="F14" s="328"/>
      <c r="G14" s="328"/>
      <c r="H14" s="328"/>
    </row>
    <row r="15" spans="1:8" ht="30" customHeight="1" x14ac:dyDescent="0.2">
      <c r="A15" s="329" t="s">
        <v>89</v>
      </c>
      <c r="B15" s="329"/>
      <c r="C15" s="329"/>
      <c r="D15" s="329"/>
      <c r="E15" s="329" t="s">
        <v>118</v>
      </c>
      <c r="F15" s="329"/>
      <c r="G15" s="329"/>
      <c r="H15" s="329"/>
    </row>
    <row r="16" spans="1:8" ht="30" customHeight="1" x14ac:dyDescent="0.2">
      <c r="A16" s="324" t="s">
        <v>116</v>
      </c>
      <c r="B16" s="325"/>
      <c r="C16" s="325"/>
      <c r="D16" s="326"/>
      <c r="E16" s="324" t="s">
        <v>119</v>
      </c>
      <c r="F16" s="325"/>
      <c r="G16" s="325"/>
      <c r="H16" s="326"/>
    </row>
    <row r="17" spans="1:10" ht="28.5" customHeight="1" x14ac:dyDescent="0.2">
      <c r="A17" s="329" t="s">
        <v>117</v>
      </c>
      <c r="B17" s="329"/>
      <c r="C17" s="329"/>
      <c r="D17" s="329"/>
      <c r="E17" s="329" t="s">
        <v>120</v>
      </c>
      <c r="F17" s="329"/>
      <c r="G17" s="329"/>
      <c r="H17" s="329"/>
    </row>
    <row r="18" spans="1:10" ht="15" customHeight="1" thickBot="1" x14ac:dyDescent="0.25">
      <c r="A18" s="169"/>
      <c r="B18" s="169"/>
      <c r="C18" s="169"/>
      <c r="D18" s="169"/>
      <c r="E18" s="169"/>
      <c r="F18" s="169"/>
      <c r="G18" s="169"/>
      <c r="H18" s="169"/>
    </row>
    <row r="19" spans="1:10" ht="13.5" thickBot="1" x14ac:dyDescent="0.25">
      <c r="A19" s="290" t="s">
        <v>13</v>
      </c>
      <c r="B19" s="291"/>
      <c r="C19" s="291"/>
      <c r="D19" s="291"/>
      <c r="E19" s="291"/>
      <c r="F19" s="291"/>
      <c r="G19" s="291"/>
      <c r="H19" s="292"/>
    </row>
    <row r="20" spans="1:10" ht="13.5" thickBot="1" x14ac:dyDescent="0.25">
      <c r="A20" s="297" t="s">
        <v>121</v>
      </c>
      <c r="B20" s="298"/>
      <c r="C20" s="298"/>
      <c r="D20" s="298"/>
      <c r="E20" s="298"/>
      <c r="F20" s="298"/>
      <c r="G20" s="298"/>
      <c r="H20" s="299"/>
    </row>
    <row r="21" spans="1:10" x14ac:dyDescent="0.2">
      <c r="A21" s="330" t="s">
        <v>122</v>
      </c>
      <c r="B21" s="331"/>
      <c r="C21" s="331"/>
      <c r="D21" s="332"/>
      <c r="E21" s="115" t="s">
        <v>14</v>
      </c>
      <c r="F21" s="115" t="s">
        <v>39</v>
      </c>
      <c r="G21" s="39" t="s">
        <v>42</v>
      </c>
      <c r="H21" s="116" t="s">
        <v>40</v>
      </c>
    </row>
    <row r="22" spans="1:10" x14ac:dyDescent="0.2">
      <c r="A22" s="207" t="s">
        <v>123</v>
      </c>
      <c r="B22" s="208"/>
      <c r="C22" s="208"/>
      <c r="D22" s="209"/>
      <c r="E22" s="31"/>
      <c r="F22" s="31"/>
      <c r="G22" s="33">
        <v>5</v>
      </c>
      <c r="H22" s="71">
        <f>E22</f>
        <v>0</v>
      </c>
    </row>
    <row r="23" spans="1:10" x14ac:dyDescent="0.2">
      <c r="A23" s="184" t="s">
        <v>124</v>
      </c>
      <c r="B23" s="185"/>
      <c r="C23" s="185"/>
      <c r="D23" s="186"/>
      <c r="E23" s="31"/>
      <c r="F23" s="31"/>
      <c r="G23" s="33">
        <v>4</v>
      </c>
      <c r="H23" s="71">
        <f>E23</f>
        <v>0</v>
      </c>
    </row>
    <row r="24" spans="1:10" ht="13.5" thickBot="1" x14ac:dyDescent="0.25">
      <c r="A24" s="277" t="s">
        <v>125</v>
      </c>
      <c r="B24" s="278"/>
      <c r="C24" s="278"/>
      <c r="D24" s="279"/>
      <c r="E24" s="31"/>
      <c r="F24" s="31"/>
      <c r="G24" s="33">
        <v>3</v>
      </c>
      <c r="H24" s="71">
        <f>E24</f>
        <v>0</v>
      </c>
    </row>
    <row r="25" spans="1:10" x14ac:dyDescent="0.2">
      <c r="A25" s="196" t="s">
        <v>126</v>
      </c>
      <c r="B25" s="197"/>
      <c r="C25" s="197"/>
      <c r="D25" s="197"/>
      <c r="E25" s="197"/>
      <c r="F25" s="236"/>
      <c r="G25" s="115">
        <f>SUM(G22:G24)</f>
        <v>12</v>
      </c>
      <c r="H25" s="116">
        <f>SUM(H22:H24)</f>
        <v>0</v>
      </c>
    </row>
    <row r="26" spans="1:10" ht="13.5" thickBot="1" x14ac:dyDescent="0.25">
      <c r="A26" s="204" t="s">
        <v>41</v>
      </c>
      <c r="B26" s="205"/>
      <c r="C26" s="205"/>
      <c r="D26" s="205"/>
      <c r="E26" s="205"/>
      <c r="F26" s="230"/>
      <c r="G26" s="117">
        <v>100</v>
      </c>
      <c r="H26" s="118">
        <f>G26*H25/G25</f>
        <v>0</v>
      </c>
    </row>
    <row r="27" spans="1:10" ht="13.5" thickBot="1" x14ac:dyDescent="0.25">
      <c r="A27" s="28"/>
      <c r="B27" s="28"/>
      <c r="C27" s="28"/>
      <c r="D27" s="23"/>
      <c r="E27" s="29"/>
      <c r="F27" s="29"/>
      <c r="G27" s="57"/>
      <c r="H27" s="57"/>
      <c r="J27"/>
    </row>
    <row r="28" spans="1:10" ht="13.5" thickBot="1" x14ac:dyDescent="0.25">
      <c r="A28" s="251" t="s">
        <v>198</v>
      </c>
      <c r="B28" s="252"/>
      <c r="C28" s="252"/>
      <c r="D28" s="252"/>
      <c r="E28" s="252"/>
      <c r="F28" s="252"/>
      <c r="G28" s="300"/>
      <c r="H28" s="301"/>
    </row>
    <row r="29" spans="1:10" x14ac:dyDescent="0.2">
      <c r="A29" s="219" t="s">
        <v>122</v>
      </c>
      <c r="B29" s="220"/>
      <c r="C29" s="220"/>
      <c r="D29" s="221"/>
      <c r="E29" s="115" t="s">
        <v>14</v>
      </c>
      <c r="F29" s="115" t="s">
        <v>39</v>
      </c>
      <c r="G29" s="178" t="s">
        <v>42</v>
      </c>
      <c r="H29" s="123" t="s">
        <v>40</v>
      </c>
    </row>
    <row r="30" spans="1:10" x14ac:dyDescent="0.2">
      <c r="A30" s="199" t="s">
        <v>174</v>
      </c>
      <c r="B30" s="199"/>
      <c r="C30" s="199"/>
      <c r="D30" s="199"/>
      <c r="E30" s="127"/>
      <c r="F30" s="127"/>
      <c r="G30" s="178">
        <v>3</v>
      </c>
      <c r="H30" s="151">
        <f>E30</f>
        <v>0</v>
      </c>
    </row>
    <row r="31" spans="1:10" x14ac:dyDescent="0.2">
      <c r="A31" s="200" t="s">
        <v>175</v>
      </c>
      <c r="B31" s="200"/>
      <c r="C31" s="200"/>
      <c r="D31" s="200"/>
      <c r="E31" s="31"/>
      <c r="F31" s="31"/>
      <c r="G31" s="33">
        <v>3</v>
      </c>
      <c r="H31" s="151">
        <f t="shared" ref="H31:H35" si="0">E31</f>
        <v>0</v>
      </c>
    </row>
    <row r="32" spans="1:10" x14ac:dyDescent="0.2">
      <c r="A32" s="200" t="s">
        <v>176</v>
      </c>
      <c r="B32" s="200"/>
      <c r="C32" s="200"/>
      <c r="D32" s="200"/>
      <c r="E32" s="31"/>
      <c r="F32" s="31"/>
      <c r="G32" s="33">
        <v>3</v>
      </c>
      <c r="H32" s="151">
        <f t="shared" si="0"/>
        <v>0</v>
      </c>
    </row>
    <row r="33" spans="1:256" x14ac:dyDescent="0.2">
      <c r="A33" s="200" t="s">
        <v>154</v>
      </c>
      <c r="B33" s="200"/>
      <c r="C33" s="200"/>
      <c r="D33" s="200"/>
      <c r="E33" s="31"/>
      <c r="F33" s="31"/>
      <c r="G33" s="33">
        <v>3</v>
      </c>
      <c r="H33" s="151">
        <f t="shared" si="0"/>
        <v>0</v>
      </c>
    </row>
    <row r="34" spans="1:256" x14ac:dyDescent="0.2">
      <c r="A34" s="199" t="s">
        <v>177</v>
      </c>
      <c r="B34" s="199"/>
      <c r="C34" s="199"/>
      <c r="D34" s="199"/>
      <c r="E34" s="31"/>
      <c r="F34" s="31"/>
      <c r="G34" s="33">
        <v>2</v>
      </c>
      <c r="H34" s="151">
        <f t="shared" si="0"/>
        <v>0</v>
      </c>
    </row>
    <row r="35" spans="1:256" ht="13.5" thickBot="1" x14ac:dyDescent="0.25">
      <c r="A35" s="207" t="s">
        <v>178</v>
      </c>
      <c r="B35" s="208"/>
      <c r="C35" s="208"/>
      <c r="D35" s="209"/>
      <c r="E35" s="31"/>
      <c r="F35" s="31"/>
      <c r="G35" s="33">
        <v>2</v>
      </c>
      <c r="H35" s="151">
        <f t="shared" si="0"/>
        <v>0</v>
      </c>
    </row>
    <row r="36" spans="1:256" x14ac:dyDescent="0.2">
      <c r="A36" s="196" t="s">
        <v>127</v>
      </c>
      <c r="B36" s="197"/>
      <c r="C36" s="197"/>
      <c r="D36" s="197"/>
      <c r="E36" s="197"/>
      <c r="F36" s="236"/>
      <c r="G36" s="115">
        <f>SUM(G30:G35)</f>
        <v>16</v>
      </c>
      <c r="H36" s="116">
        <f>+H31+H35+H34</f>
        <v>0</v>
      </c>
    </row>
    <row r="37" spans="1:256" ht="13.5" thickBot="1" x14ac:dyDescent="0.25">
      <c r="A37" s="204" t="s">
        <v>41</v>
      </c>
      <c r="B37" s="205"/>
      <c r="C37" s="205"/>
      <c r="D37" s="205"/>
      <c r="E37" s="205"/>
      <c r="F37" s="230"/>
      <c r="G37" s="117">
        <v>100</v>
      </c>
      <c r="H37" s="118">
        <f>+G37*H36/G36</f>
        <v>0</v>
      </c>
    </row>
    <row r="38" spans="1:256" ht="13.5" thickBot="1" x14ac:dyDescent="0.25">
      <c r="A38" s="237"/>
      <c r="B38" s="238"/>
      <c r="C38" s="238"/>
      <c r="D38" s="238"/>
      <c r="E38" s="238"/>
      <c r="F38" s="238"/>
      <c r="G38" s="238"/>
      <c r="H38" s="238"/>
    </row>
    <row r="39" spans="1:256" ht="13.5" thickBot="1" x14ac:dyDescent="0.25">
      <c r="A39" s="237"/>
      <c r="B39" s="238"/>
      <c r="C39" s="238"/>
      <c r="D39" s="238"/>
      <c r="E39" s="238"/>
      <c r="F39" s="238"/>
      <c r="G39" s="238"/>
      <c r="H39" s="238"/>
    </row>
    <row r="40" spans="1:256" ht="13.5" thickBot="1" x14ac:dyDescent="0.25">
      <c r="A40" s="251" t="s">
        <v>132</v>
      </c>
      <c r="B40" s="252"/>
      <c r="C40" s="252"/>
      <c r="D40" s="252"/>
      <c r="E40" s="252"/>
      <c r="F40" s="252"/>
      <c r="G40" s="252"/>
      <c r="H40" s="253"/>
      <c r="I40" s="110"/>
      <c r="J40" s="111"/>
      <c r="K40" s="111"/>
      <c r="L40" s="111"/>
      <c r="M40" s="283"/>
      <c r="N40" s="284"/>
      <c r="O40" s="284"/>
      <c r="P40" s="284"/>
      <c r="Q40" s="283"/>
      <c r="R40" s="284"/>
      <c r="S40" s="284"/>
      <c r="T40" s="284"/>
      <c r="U40" s="283"/>
      <c r="V40" s="284"/>
      <c r="W40" s="284"/>
      <c r="X40" s="284"/>
      <c r="Y40" s="283"/>
      <c r="Z40" s="284"/>
      <c r="AA40" s="284"/>
      <c r="AB40" s="284"/>
      <c r="AC40" s="283"/>
      <c r="AD40" s="284"/>
      <c r="AE40" s="284"/>
      <c r="AF40" s="284"/>
      <c r="AG40" s="283"/>
      <c r="AH40" s="284"/>
      <c r="AI40" s="284"/>
      <c r="AJ40" s="284"/>
      <c r="AK40" s="283"/>
      <c r="AL40" s="284"/>
      <c r="AM40" s="284"/>
      <c r="AN40" s="284"/>
      <c r="AO40" s="283"/>
      <c r="AP40" s="284"/>
      <c r="AQ40" s="284"/>
      <c r="AR40" s="284"/>
      <c r="AS40" s="283"/>
      <c r="AT40" s="284"/>
      <c r="AU40" s="284"/>
      <c r="AV40" s="284"/>
      <c r="AW40" s="283"/>
      <c r="AX40" s="284"/>
      <c r="AY40" s="284"/>
      <c r="AZ40" s="284"/>
      <c r="BA40" s="283"/>
      <c r="BB40" s="284"/>
      <c r="BC40" s="284"/>
      <c r="BD40" s="284"/>
      <c r="BE40" s="283"/>
      <c r="BF40" s="284"/>
      <c r="BG40" s="284"/>
      <c r="BH40" s="284"/>
      <c r="BI40" s="283"/>
      <c r="BJ40" s="284"/>
      <c r="BK40" s="284"/>
      <c r="BL40" s="284"/>
      <c r="BM40" s="283"/>
      <c r="BN40" s="284"/>
      <c r="BO40" s="284"/>
      <c r="BP40" s="284"/>
      <c r="BQ40" s="283"/>
      <c r="BR40" s="284"/>
      <c r="BS40" s="284"/>
      <c r="BT40" s="284"/>
      <c r="BU40" s="283"/>
      <c r="BV40" s="284"/>
      <c r="BW40" s="284"/>
      <c r="BX40" s="284"/>
      <c r="BY40" s="283"/>
      <c r="BZ40" s="284"/>
      <c r="CA40" s="284"/>
      <c r="CB40" s="284"/>
      <c r="CC40" s="283"/>
      <c r="CD40" s="284"/>
      <c r="CE40" s="284"/>
      <c r="CF40" s="284"/>
      <c r="CG40" s="283"/>
      <c r="CH40" s="284"/>
      <c r="CI40" s="284"/>
      <c r="CJ40" s="284"/>
      <c r="CK40" s="283"/>
      <c r="CL40" s="284"/>
      <c r="CM40" s="284"/>
      <c r="CN40" s="284"/>
      <c r="CO40" s="283"/>
      <c r="CP40" s="284"/>
      <c r="CQ40" s="284"/>
      <c r="CR40" s="284"/>
      <c r="CS40" s="283"/>
      <c r="CT40" s="284"/>
      <c r="CU40" s="284"/>
      <c r="CV40" s="284"/>
      <c r="CW40" s="283"/>
      <c r="CX40" s="284"/>
      <c r="CY40" s="284"/>
      <c r="CZ40" s="284"/>
      <c r="DA40" s="283"/>
      <c r="DB40" s="284"/>
      <c r="DC40" s="284"/>
      <c r="DD40" s="284"/>
      <c r="DE40" s="283"/>
      <c r="DF40" s="284"/>
      <c r="DG40" s="284"/>
      <c r="DH40" s="284"/>
      <c r="DI40" s="283"/>
      <c r="DJ40" s="284"/>
      <c r="DK40" s="284"/>
      <c r="DL40" s="284"/>
      <c r="DM40" s="283"/>
      <c r="DN40" s="284"/>
      <c r="DO40" s="284"/>
      <c r="DP40" s="284"/>
      <c r="DQ40" s="283"/>
      <c r="DR40" s="284"/>
      <c r="DS40" s="284"/>
      <c r="DT40" s="284"/>
      <c r="DU40" s="283"/>
      <c r="DV40" s="284"/>
      <c r="DW40" s="284"/>
      <c r="DX40" s="284"/>
      <c r="DY40" s="283"/>
      <c r="DZ40" s="284"/>
      <c r="EA40" s="284"/>
      <c r="EB40" s="284"/>
      <c r="EC40" s="283"/>
      <c r="ED40" s="284"/>
      <c r="EE40" s="284"/>
      <c r="EF40" s="284"/>
      <c r="EG40" s="283"/>
      <c r="EH40" s="284"/>
      <c r="EI40" s="284"/>
      <c r="EJ40" s="284"/>
      <c r="EK40" s="283"/>
      <c r="EL40" s="284"/>
      <c r="EM40" s="284"/>
      <c r="EN40" s="284"/>
      <c r="EO40" s="283"/>
      <c r="EP40" s="284"/>
      <c r="EQ40" s="284"/>
      <c r="ER40" s="284"/>
      <c r="ES40" s="283"/>
      <c r="ET40" s="284"/>
      <c r="EU40" s="284"/>
      <c r="EV40" s="284"/>
      <c r="EW40" s="283"/>
      <c r="EX40" s="284"/>
      <c r="EY40" s="284"/>
      <c r="EZ40" s="284"/>
      <c r="FA40" s="283"/>
      <c r="FB40" s="284"/>
      <c r="FC40" s="284"/>
      <c r="FD40" s="284"/>
      <c r="FE40" s="283"/>
      <c r="FF40" s="284"/>
      <c r="FG40" s="284"/>
      <c r="FH40" s="284"/>
      <c r="FI40" s="283"/>
      <c r="FJ40" s="284"/>
      <c r="FK40" s="284"/>
      <c r="FL40" s="284"/>
      <c r="FM40" s="283"/>
      <c r="FN40" s="284"/>
      <c r="FO40" s="284"/>
      <c r="FP40" s="284"/>
      <c r="FQ40" s="283"/>
      <c r="FR40" s="284"/>
      <c r="FS40" s="284"/>
      <c r="FT40" s="284"/>
      <c r="FU40" s="283"/>
      <c r="FV40" s="284"/>
      <c r="FW40" s="284"/>
      <c r="FX40" s="284"/>
      <c r="FY40" s="283"/>
      <c r="FZ40" s="284"/>
      <c r="GA40" s="284"/>
      <c r="GB40" s="284"/>
      <c r="GC40" s="283"/>
      <c r="GD40" s="284"/>
      <c r="GE40" s="284"/>
      <c r="GF40" s="284"/>
      <c r="GG40" s="283"/>
      <c r="GH40" s="284"/>
      <c r="GI40" s="284"/>
      <c r="GJ40" s="284"/>
      <c r="GK40" s="283"/>
      <c r="GL40" s="284"/>
      <c r="GM40" s="284"/>
      <c r="GN40" s="284"/>
      <c r="GO40" s="283"/>
      <c r="GP40" s="284"/>
      <c r="GQ40" s="284"/>
      <c r="GR40" s="284"/>
      <c r="GS40" s="283"/>
      <c r="GT40" s="284"/>
      <c r="GU40" s="284"/>
      <c r="GV40" s="284"/>
      <c r="GW40" s="283"/>
      <c r="GX40" s="284"/>
      <c r="GY40" s="284"/>
      <c r="GZ40" s="284"/>
      <c r="HA40" s="283"/>
      <c r="HB40" s="284"/>
      <c r="HC40" s="284"/>
      <c r="HD40" s="284"/>
      <c r="HE40" s="283"/>
      <c r="HF40" s="284"/>
      <c r="HG40" s="284"/>
      <c r="HH40" s="284"/>
      <c r="HI40" s="283"/>
      <c r="HJ40" s="284"/>
      <c r="HK40" s="284"/>
      <c r="HL40" s="284"/>
      <c r="HM40" s="283"/>
      <c r="HN40" s="284"/>
      <c r="HO40" s="284"/>
      <c r="HP40" s="284"/>
      <c r="HQ40" s="283"/>
      <c r="HR40" s="284"/>
      <c r="HS40" s="284"/>
      <c r="HT40" s="284"/>
      <c r="HU40" s="283"/>
      <c r="HV40" s="284"/>
      <c r="HW40" s="284"/>
      <c r="HX40" s="284"/>
      <c r="HY40" s="283"/>
      <c r="HZ40" s="284"/>
      <c r="IA40" s="284"/>
      <c r="IB40" s="284"/>
      <c r="IC40" s="283"/>
      <c r="ID40" s="284"/>
      <c r="IE40" s="284"/>
      <c r="IF40" s="284"/>
      <c r="IG40" s="283"/>
      <c r="IH40" s="284"/>
      <c r="II40" s="284"/>
      <c r="IJ40" s="284"/>
      <c r="IK40" s="283"/>
      <c r="IL40" s="284"/>
      <c r="IM40" s="284"/>
      <c r="IN40" s="284"/>
      <c r="IO40" s="283"/>
      <c r="IP40" s="284"/>
      <c r="IQ40" s="284"/>
      <c r="IR40" s="284"/>
      <c r="IS40" s="283"/>
      <c r="IT40" s="284"/>
      <c r="IU40" s="284"/>
      <c r="IV40" s="284"/>
    </row>
    <row r="41" spans="1:256" x14ac:dyDescent="0.2">
      <c r="A41" s="223" t="s">
        <v>17</v>
      </c>
      <c r="B41" s="224"/>
      <c r="C41" s="224"/>
      <c r="D41" s="225"/>
      <c r="E41" s="37" t="s">
        <v>14</v>
      </c>
      <c r="F41" s="37" t="s">
        <v>39</v>
      </c>
      <c r="G41" s="39" t="s">
        <v>42</v>
      </c>
      <c r="H41" s="38" t="s">
        <v>40</v>
      </c>
    </row>
    <row r="42" spans="1:256" x14ac:dyDescent="0.2">
      <c r="A42" s="285" t="s">
        <v>18</v>
      </c>
      <c r="B42" s="286"/>
      <c r="C42" s="286"/>
      <c r="D42" s="287"/>
      <c r="E42" s="27"/>
      <c r="F42" s="27"/>
      <c r="G42" s="59">
        <v>3</v>
      </c>
      <c r="H42" s="70">
        <f>+E42</f>
        <v>0</v>
      </c>
    </row>
    <row r="43" spans="1:256" x14ac:dyDescent="0.2">
      <c r="A43" s="244" t="s">
        <v>128</v>
      </c>
      <c r="B43" s="244"/>
      <c r="C43" s="244"/>
      <c r="D43" s="244"/>
      <c r="E43" s="244"/>
      <c r="F43" s="244"/>
      <c r="G43" s="244"/>
      <c r="H43" s="244"/>
    </row>
    <row r="44" spans="1:256" x14ac:dyDescent="0.2">
      <c r="A44" s="190" t="s">
        <v>170</v>
      </c>
      <c r="B44" s="242"/>
      <c r="C44" s="242"/>
      <c r="D44" s="243"/>
      <c r="E44" s="30"/>
      <c r="F44" s="30"/>
      <c r="G44" s="60">
        <v>1</v>
      </c>
      <c r="H44" s="170">
        <f t="shared" ref="H44:H50" si="1">+E44</f>
        <v>0</v>
      </c>
    </row>
    <row r="45" spans="1:256" x14ac:dyDescent="0.2">
      <c r="A45" s="207" t="s">
        <v>129</v>
      </c>
      <c r="B45" s="208"/>
      <c r="C45" s="208"/>
      <c r="D45" s="209"/>
      <c r="E45" s="30"/>
      <c r="F45" s="30"/>
      <c r="G45" s="60">
        <v>2</v>
      </c>
      <c r="H45" s="171">
        <f t="shared" si="1"/>
        <v>0</v>
      </c>
    </row>
    <row r="46" spans="1:256" x14ac:dyDescent="0.2">
      <c r="A46" s="293" t="s">
        <v>19</v>
      </c>
      <c r="B46" s="249"/>
      <c r="C46" s="249"/>
      <c r="D46" s="250"/>
      <c r="E46" s="26"/>
      <c r="F46" s="26"/>
      <c r="G46" s="55">
        <v>3</v>
      </c>
      <c r="H46" s="171">
        <f t="shared" si="1"/>
        <v>0</v>
      </c>
    </row>
    <row r="47" spans="1:256" x14ac:dyDescent="0.2">
      <c r="A47" s="293" t="s">
        <v>16</v>
      </c>
      <c r="B47" s="249"/>
      <c r="C47" s="249"/>
      <c r="D47" s="250"/>
      <c r="E47" s="26"/>
      <c r="F47" s="26"/>
      <c r="G47" s="55"/>
      <c r="H47" s="70"/>
    </row>
    <row r="48" spans="1:256" x14ac:dyDescent="0.2">
      <c r="A48" s="210" t="s">
        <v>131</v>
      </c>
      <c r="B48" s="211"/>
      <c r="C48" s="211"/>
      <c r="D48" s="211"/>
      <c r="E48" s="211"/>
      <c r="F48" s="211"/>
      <c r="G48" s="211"/>
      <c r="H48" s="212">
        <f t="shared" si="1"/>
        <v>0</v>
      </c>
    </row>
    <row r="49" spans="1:8" x14ac:dyDescent="0.2">
      <c r="A49" s="207" t="s">
        <v>91</v>
      </c>
      <c r="B49" s="249"/>
      <c r="C49" s="249"/>
      <c r="D49" s="250"/>
      <c r="E49" s="26"/>
      <c r="F49" s="26"/>
      <c r="G49" s="55">
        <v>2</v>
      </c>
      <c r="H49" s="70">
        <f t="shared" si="1"/>
        <v>0</v>
      </c>
    </row>
    <row r="50" spans="1:8" ht="13.5" thickBot="1" x14ac:dyDescent="0.25">
      <c r="A50" s="239" t="s">
        <v>20</v>
      </c>
      <c r="B50" s="240"/>
      <c r="C50" s="240"/>
      <c r="D50" s="241"/>
      <c r="E50" s="26"/>
      <c r="F50" s="26"/>
      <c r="G50" s="55">
        <v>2</v>
      </c>
      <c r="H50" s="70">
        <f t="shared" si="1"/>
        <v>0</v>
      </c>
    </row>
    <row r="51" spans="1:8" x14ac:dyDescent="0.2">
      <c r="A51" s="294" t="s">
        <v>130</v>
      </c>
      <c r="B51" s="295"/>
      <c r="C51" s="295"/>
      <c r="D51" s="295"/>
      <c r="E51" s="295"/>
      <c r="F51" s="296"/>
      <c r="G51" s="40">
        <f>SUM(G42:G50)</f>
        <v>13</v>
      </c>
      <c r="H51" s="41">
        <f>SUM(H42:H50)</f>
        <v>0</v>
      </c>
    </row>
    <row r="52" spans="1:8" ht="13.5" thickBot="1" x14ac:dyDescent="0.25">
      <c r="A52" s="216" t="s">
        <v>41</v>
      </c>
      <c r="B52" s="217"/>
      <c r="C52" s="217"/>
      <c r="D52" s="217"/>
      <c r="E52" s="217"/>
      <c r="F52" s="218"/>
      <c r="G52" s="42">
        <v>100</v>
      </c>
      <c r="H52" s="88">
        <f>+G52*H51/G51</f>
        <v>0</v>
      </c>
    </row>
    <row r="53" spans="1:8" ht="13.5" thickBot="1" x14ac:dyDescent="0.25">
      <c r="A53" s="288"/>
      <c r="B53" s="289"/>
      <c r="C53" s="289"/>
      <c r="D53" s="289"/>
      <c r="E53" s="289"/>
      <c r="F53" s="289"/>
      <c r="G53" s="289"/>
      <c r="H53" s="289"/>
    </row>
    <row r="54" spans="1:8" ht="13.5" thickBot="1" x14ac:dyDescent="0.25">
      <c r="A54" s="290" t="s">
        <v>21</v>
      </c>
      <c r="B54" s="291"/>
      <c r="C54" s="291"/>
      <c r="D54" s="291"/>
      <c r="E54" s="291"/>
      <c r="F54" s="291"/>
      <c r="G54" s="291"/>
      <c r="H54" s="292"/>
    </row>
    <row r="55" spans="1:8" ht="13.5" thickBot="1" x14ac:dyDescent="0.25">
      <c r="A55" s="226"/>
      <c r="B55" s="226"/>
      <c r="C55" s="226"/>
      <c r="D55" s="226"/>
      <c r="E55" s="226"/>
      <c r="F55" s="226"/>
      <c r="G55" s="226"/>
      <c r="H55" s="226"/>
    </row>
    <row r="56" spans="1:8" ht="13.5" thickBot="1" x14ac:dyDescent="0.25">
      <c r="A56" s="251" t="s">
        <v>133</v>
      </c>
      <c r="B56" s="252"/>
      <c r="C56" s="252"/>
      <c r="D56" s="252"/>
      <c r="E56" s="252"/>
      <c r="F56" s="252"/>
      <c r="G56" s="252"/>
      <c r="H56" s="253"/>
    </row>
    <row r="57" spans="1:8" x14ac:dyDescent="0.2">
      <c r="A57" s="265"/>
      <c r="B57" s="266"/>
      <c r="C57" s="266"/>
      <c r="D57" s="267"/>
      <c r="E57" s="127" t="s">
        <v>14</v>
      </c>
      <c r="F57" s="127" t="s">
        <v>39</v>
      </c>
      <c r="G57" s="43" t="s">
        <v>42</v>
      </c>
      <c r="H57" s="128" t="s">
        <v>40</v>
      </c>
    </row>
    <row r="58" spans="1:8" ht="13.5" thickBot="1" x14ac:dyDescent="0.25">
      <c r="A58" s="187" t="s">
        <v>15</v>
      </c>
      <c r="B58" s="188"/>
      <c r="C58" s="188"/>
      <c r="D58" s="189"/>
      <c r="E58" s="136"/>
      <c r="F58" s="136"/>
      <c r="G58" s="150">
        <v>5</v>
      </c>
      <c r="H58" s="152">
        <f>E58</f>
        <v>0</v>
      </c>
    </row>
    <row r="59" spans="1:8" ht="13.5" thickBot="1" x14ac:dyDescent="0.25">
      <c r="A59" s="193" t="s">
        <v>96</v>
      </c>
      <c r="B59" s="194"/>
      <c r="C59" s="194"/>
      <c r="D59" s="194"/>
      <c r="E59" s="194"/>
      <c r="F59" s="194"/>
      <c r="G59" s="194"/>
      <c r="H59" s="195"/>
    </row>
    <row r="60" spans="1:8" x14ac:dyDescent="0.2">
      <c r="A60" s="190" t="s">
        <v>134</v>
      </c>
      <c r="B60" s="191"/>
      <c r="C60" s="191"/>
      <c r="D60" s="192"/>
      <c r="E60" s="35"/>
      <c r="F60" s="35"/>
      <c r="G60" s="44">
        <v>5</v>
      </c>
      <c r="H60" s="145">
        <f>E60</f>
        <v>0</v>
      </c>
    </row>
    <row r="61" spans="1:8" x14ac:dyDescent="0.2">
      <c r="A61" s="199" t="s">
        <v>135</v>
      </c>
      <c r="B61" s="199"/>
      <c r="C61" s="199"/>
      <c r="D61" s="199"/>
      <c r="E61" s="31"/>
      <c r="F61" s="31"/>
      <c r="G61" s="33">
        <v>5</v>
      </c>
      <c r="H61" s="145">
        <f>E61</f>
        <v>0</v>
      </c>
    </row>
    <row r="62" spans="1:8" x14ac:dyDescent="0.2">
      <c r="A62" s="235" t="s">
        <v>136</v>
      </c>
      <c r="B62" s="235"/>
      <c r="C62" s="235"/>
      <c r="D62" s="235"/>
      <c r="E62" s="33"/>
      <c r="F62" s="33"/>
      <c r="G62" s="33">
        <v>4</v>
      </c>
      <c r="H62" s="119">
        <v>0</v>
      </c>
    </row>
    <row r="63" spans="1:8" ht="13.5" thickBot="1" x14ac:dyDescent="0.25">
      <c r="A63" s="248" t="s">
        <v>137</v>
      </c>
      <c r="B63" s="248"/>
      <c r="C63" s="248"/>
      <c r="D63" s="248"/>
      <c r="E63" s="31"/>
      <c r="F63" s="31"/>
      <c r="G63" s="129">
        <v>4</v>
      </c>
      <c r="H63" s="130">
        <v>0</v>
      </c>
    </row>
    <row r="64" spans="1:8" x14ac:dyDescent="0.2">
      <c r="A64" s="227" t="s">
        <v>138</v>
      </c>
      <c r="B64" s="228"/>
      <c r="C64" s="228"/>
      <c r="D64" s="228"/>
      <c r="E64" s="228"/>
      <c r="F64" s="229"/>
      <c r="G64" s="126">
        <f>SUM(G58:G63)</f>
        <v>23</v>
      </c>
      <c r="H64" s="126">
        <f>SUM(H58:H63)</f>
        <v>0</v>
      </c>
    </row>
    <row r="65" spans="1:8" ht="13.5" thickBot="1" x14ac:dyDescent="0.25">
      <c r="A65" s="204" t="s">
        <v>41</v>
      </c>
      <c r="B65" s="205"/>
      <c r="C65" s="205"/>
      <c r="D65" s="205"/>
      <c r="E65" s="205"/>
      <c r="F65" s="230"/>
      <c r="G65" s="117">
        <v>100</v>
      </c>
      <c r="H65" s="125">
        <f>+G65*H64/G64</f>
        <v>0</v>
      </c>
    </row>
    <row r="66" spans="1:8" ht="13.5" thickBot="1" x14ac:dyDescent="0.25">
      <c r="A66" s="23"/>
      <c r="B66" s="23"/>
      <c r="C66" s="23"/>
      <c r="D66" s="23"/>
      <c r="E66" s="21"/>
      <c r="F66" s="23"/>
      <c r="G66" s="57"/>
      <c r="H66" s="57"/>
    </row>
    <row r="67" spans="1:8" ht="13.5" thickBot="1" x14ac:dyDescent="0.25">
      <c r="A67" s="251" t="s">
        <v>139</v>
      </c>
      <c r="B67" s="252"/>
      <c r="C67" s="252"/>
      <c r="D67" s="252"/>
      <c r="E67" s="252"/>
      <c r="F67" s="252"/>
      <c r="G67" s="252"/>
      <c r="H67" s="253"/>
    </row>
    <row r="68" spans="1:8" x14ac:dyDescent="0.2">
      <c r="A68" s="219"/>
      <c r="B68" s="220"/>
      <c r="C68" s="220"/>
      <c r="D68" s="221"/>
      <c r="E68" s="143" t="s">
        <v>14</v>
      </c>
      <c r="F68" s="143" t="s">
        <v>39</v>
      </c>
      <c r="G68" s="45" t="s">
        <v>42</v>
      </c>
      <c r="H68" s="144" t="s">
        <v>40</v>
      </c>
    </row>
    <row r="69" spans="1:8" ht="13.5" thickBot="1" x14ac:dyDescent="0.25">
      <c r="A69" s="187" t="s">
        <v>15</v>
      </c>
      <c r="B69" s="188"/>
      <c r="C69" s="188"/>
      <c r="D69" s="189"/>
      <c r="E69" s="143"/>
      <c r="F69" s="143"/>
      <c r="G69" s="34">
        <v>5</v>
      </c>
      <c r="H69" s="146">
        <f>E69</f>
        <v>0</v>
      </c>
    </row>
    <row r="70" spans="1:8" ht="13.5" thickBot="1" x14ac:dyDescent="0.25">
      <c r="A70" s="193" t="s">
        <v>96</v>
      </c>
      <c r="B70" s="194"/>
      <c r="C70" s="194"/>
      <c r="D70" s="194"/>
      <c r="E70" s="194"/>
      <c r="F70" s="194"/>
      <c r="G70" s="194"/>
      <c r="H70" s="195"/>
    </row>
    <row r="71" spans="1:8" x14ac:dyDescent="0.2">
      <c r="A71" s="190" t="s">
        <v>143</v>
      </c>
      <c r="B71" s="191"/>
      <c r="C71" s="191"/>
      <c r="D71" s="192"/>
      <c r="E71" s="127"/>
      <c r="F71" s="127"/>
      <c r="G71" s="44">
        <v>4</v>
      </c>
      <c r="H71" s="145">
        <f>E71</f>
        <v>0</v>
      </c>
    </row>
    <row r="72" spans="1:8" x14ac:dyDescent="0.2">
      <c r="A72" s="207" t="s">
        <v>148</v>
      </c>
      <c r="B72" s="208"/>
      <c r="C72" s="208"/>
      <c r="D72" s="209"/>
      <c r="E72" s="127"/>
      <c r="F72" s="127"/>
      <c r="G72" s="44">
        <v>3</v>
      </c>
      <c r="H72" s="145">
        <f t="shared" ref="H72:H86" si="2">E72</f>
        <v>0</v>
      </c>
    </row>
    <row r="73" spans="1:8" ht="12.75" customHeight="1" x14ac:dyDescent="0.2">
      <c r="A73" s="207" t="s">
        <v>144</v>
      </c>
      <c r="B73" s="208"/>
      <c r="C73" s="208"/>
      <c r="D73" s="209"/>
      <c r="E73" s="123"/>
      <c r="F73" s="123"/>
      <c r="G73" s="33">
        <v>4</v>
      </c>
      <c r="H73" s="145">
        <f t="shared" si="2"/>
        <v>0</v>
      </c>
    </row>
    <row r="74" spans="1:8" ht="12.75" customHeight="1" x14ac:dyDescent="0.2">
      <c r="A74" s="207" t="s">
        <v>150</v>
      </c>
      <c r="B74" s="208"/>
      <c r="C74" s="208"/>
      <c r="D74" s="209"/>
      <c r="E74" s="123"/>
      <c r="F74" s="123"/>
      <c r="G74" s="33">
        <v>2</v>
      </c>
      <c r="H74" s="145">
        <f>E74</f>
        <v>0</v>
      </c>
    </row>
    <row r="75" spans="1:8" ht="12.75" customHeight="1" thickBot="1" x14ac:dyDescent="0.25">
      <c r="A75" s="234" t="s">
        <v>147</v>
      </c>
      <c r="B75" s="235"/>
      <c r="C75" s="235"/>
      <c r="D75" s="235"/>
      <c r="E75" s="123"/>
      <c r="F75" s="123"/>
      <c r="G75" s="33">
        <v>3</v>
      </c>
      <c r="H75" s="145">
        <f>E75</f>
        <v>0</v>
      </c>
    </row>
    <row r="76" spans="1:8" ht="12.75" customHeight="1" thickBot="1" x14ac:dyDescent="0.25">
      <c r="A76" s="193" t="s">
        <v>183</v>
      </c>
      <c r="B76" s="194"/>
      <c r="C76" s="194"/>
      <c r="D76" s="194"/>
      <c r="E76" s="194"/>
      <c r="F76" s="194"/>
      <c r="G76" s="194"/>
      <c r="H76" s="195"/>
    </row>
    <row r="77" spans="1:8" x14ac:dyDescent="0.2">
      <c r="A77" s="207" t="s">
        <v>179</v>
      </c>
      <c r="B77" s="208"/>
      <c r="C77" s="208"/>
      <c r="D77" s="209"/>
      <c r="E77" s="123"/>
      <c r="F77" s="123"/>
      <c r="G77" s="33">
        <v>3</v>
      </c>
      <c r="H77" s="145">
        <f>E77</f>
        <v>0</v>
      </c>
    </row>
    <row r="78" spans="1:8" x14ac:dyDescent="0.2">
      <c r="A78" s="207" t="s">
        <v>141</v>
      </c>
      <c r="B78" s="208"/>
      <c r="C78" s="208"/>
      <c r="D78" s="209"/>
      <c r="E78" s="123"/>
      <c r="F78" s="123"/>
      <c r="G78" s="33">
        <v>3</v>
      </c>
      <c r="H78" s="145">
        <f>E78</f>
        <v>0</v>
      </c>
    </row>
    <row r="79" spans="1:8" x14ac:dyDescent="0.2">
      <c r="A79" s="207" t="s">
        <v>145</v>
      </c>
      <c r="B79" s="208"/>
      <c r="C79" s="208"/>
      <c r="D79" s="209"/>
      <c r="E79" s="123"/>
      <c r="F79" s="123"/>
      <c r="G79" s="33">
        <v>5</v>
      </c>
      <c r="H79" s="145">
        <f t="shared" si="2"/>
        <v>0</v>
      </c>
    </row>
    <row r="80" spans="1:8" x14ac:dyDescent="0.2">
      <c r="A80" s="207" t="s">
        <v>142</v>
      </c>
      <c r="B80" s="208"/>
      <c r="C80" s="208"/>
      <c r="D80" s="209"/>
      <c r="E80" s="123"/>
      <c r="F80" s="123"/>
      <c r="G80" s="33">
        <v>3</v>
      </c>
      <c r="H80" s="145">
        <f t="shared" ref="H80" si="3">E80</f>
        <v>0</v>
      </c>
    </row>
    <row r="81" spans="1:8" x14ac:dyDescent="0.2">
      <c r="A81" s="207" t="s">
        <v>181</v>
      </c>
      <c r="B81" s="208"/>
      <c r="C81" s="208"/>
      <c r="D81" s="209"/>
      <c r="E81" s="123"/>
      <c r="F81" s="123"/>
      <c r="G81" s="33">
        <v>3</v>
      </c>
      <c r="H81" s="145">
        <v>0</v>
      </c>
    </row>
    <row r="82" spans="1:8" x14ac:dyDescent="0.2">
      <c r="A82" s="207" t="s">
        <v>180</v>
      </c>
      <c r="B82" s="208"/>
      <c r="C82" s="208"/>
      <c r="D82" s="209"/>
      <c r="E82" s="123"/>
      <c r="F82" s="123"/>
      <c r="G82" s="33">
        <v>3</v>
      </c>
      <c r="H82" s="145">
        <v>0</v>
      </c>
    </row>
    <row r="83" spans="1:8" x14ac:dyDescent="0.2">
      <c r="A83" s="207" t="s">
        <v>146</v>
      </c>
      <c r="B83" s="208"/>
      <c r="C83" s="208"/>
      <c r="D83" s="209"/>
      <c r="E83" s="123"/>
      <c r="F83" s="123"/>
      <c r="G83" s="33">
        <v>3</v>
      </c>
      <c r="H83" s="145">
        <f t="shared" si="2"/>
        <v>0</v>
      </c>
    </row>
    <row r="84" spans="1:8" x14ac:dyDescent="0.2">
      <c r="A84" s="207" t="s">
        <v>149</v>
      </c>
      <c r="B84" s="208"/>
      <c r="C84" s="208"/>
      <c r="D84" s="209"/>
      <c r="E84" s="2"/>
      <c r="F84" s="2"/>
      <c r="G84" s="150">
        <v>4</v>
      </c>
      <c r="H84" s="145">
        <v>0</v>
      </c>
    </row>
    <row r="85" spans="1:8" x14ac:dyDescent="0.2">
      <c r="A85" s="207" t="s">
        <v>187</v>
      </c>
      <c r="B85" s="208"/>
      <c r="C85" s="208"/>
      <c r="D85" s="209"/>
      <c r="E85" s="123"/>
      <c r="F85" s="123"/>
      <c r="G85" s="33">
        <v>3</v>
      </c>
      <c r="H85" s="145">
        <f t="shared" si="2"/>
        <v>0</v>
      </c>
    </row>
    <row r="86" spans="1:8" ht="13.5" thickBot="1" x14ac:dyDescent="0.25">
      <c r="A86" s="207" t="s">
        <v>182</v>
      </c>
      <c r="B86" s="208"/>
      <c r="C86" s="208"/>
      <c r="D86" s="209"/>
      <c r="E86" s="123"/>
      <c r="F86" s="123"/>
      <c r="G86" s="33">
        <v>3</v>
      </c>
      <c r="H86" s="145">
        <f t="shared" si="2"/>
        <v>0</v>
      </c>
    </row>
    <row r="87" spans="1:8" ht="13.5" thickBot="1" x14ac:dyDescent="0.25">
      <c r="A87" s="193" t="s">
        <v>184</v>
      </c>
      <c r="B87" s="194"/>
      <c r="C87" s="194"/>
      <c r="D87" s="194"/>
      <c r="E87" s="194"/>
      <c r="F87" s="194"/>
      <c r="G87" s="194"/>
      <c r="H87" s="195"/>
    </row>
    <row r="88" spans="1:8" x14ac:dyDescent="0.2">
      <c r="A88" s="213" t="s">
        <v>185</v>
      </c>
      <c r="B88" s="214"/>
      <c r="C88" s="214"/>
      <c r="D88" s="215"/>
      <c r="E88" s="123"/>
      <c r="F88" s="123"/>
      <c r="G88" s="33">
        <v>3</v>
      </c>
      <c r="H88" s="145">
        <f>E88</f>
        <v>0</v>
      </c>
    </row>
    <row r="89" spans="1:8" x14ac:dyDescent="0.2">
      <c r="A89" s="213" t="s">
        <v>186</v>
      </c>
      <c r="B89" s="214"/>
      <c r="C89" s="214"/>
      <c r="D89" s="215"/>
      <c r="E89" s="123"/>
      <c r="F89" s="123"/>
      <c r="G89" s="33">
        <v>3</v>
      </c>
      <c r="H89" s="145">
        <f t="shared" ref="H89:H95" si="4">E89</f>
        <v>0</v>
      </c>
    </row>
    <row r="90" spans="1:8" x14ac:dyDescent="0.2">
      <c r="A90" s="213" t="s">
        <v>199</v>
      </c>
      <c r="B90" s="214"/>
      <c r="C90" s="214"/>
      <c r="D90" s="215"/>
      <c r="E90" s="123"/>
      <c r="F90" s="123"/>
      <c r="G90" s="33">
        <v>3</v>
      </c>
      <c r="H90" s="145">
        <f t="shared" si="4"/>
        <v>0</v>
      </c>
    </row>
    <row r="91" spans="1:8" x14ac:dyDescent="0.2">
      <c r="A91" s="213" t="s">
        <v>193</v>
      </c>
      <c r="B91" s="214"/>
      <c r="C91" s="214"/>
      <c r="D91" s="215"/>
      <c r="E91" s="123"/>
      <c r="F91" s="123"/>
      <c r="G91" s="33">
        <v>3</v>
      </c>
      <c r="H91" s="145">
        <f t="shared" si="4"/>
        <v>0</v>
      </c>
    </row>
    <row r="92" spans="1:8" x14ac:dyDescent="0.2">
      <c r="A92" s="213" t="s">
        <v>194</v>
      </c>
      <c r="B92" s="214"/>
      <c r="C92" s="214"/>
      <c r="D92" s="215"/>
      <c r="E92" s="123"/>
      <c r="F92" s="123"/>
      <c r="G92" s="33">
        <v>3</v>
      </c>
      <c r="H92" s="145">
        <f t="shared" si="4"/>
        <v>0</v>
      </c>
    </row>
    <row r="93" spans="1:8" x14ac:dyDescent="0.2">
      <c r="A93" s="213" t="s">
        <v>200</v>
      </c>
      <c r="B93" s="214"/>
      <c r="C93" s="214"/>
      <c r="D93" s="215"/>
      <c r="E93" s="123"/>
      <c r="F93" s="123"/>
      <c r="G93" s="129">
        <v>3</v>
      </c>
      <c r="H93" s="180">
        <f t="shared" si="4"/>
        <v>0</v>
      </c>
    </row>
    <row r="94" spans="1:8" x14ac:dyDescent="0.2">
      <c r="A94" s="213" t="s">
        <v>64</v>
      </c>
      <c r="B94" s="214"/>
      <c r="C94" s="214"/>
      <c r="D94" s="215"/>
      <c r="E94" s="123"/>
      <c r="F94" s="123"/>
      <c r="G94" s="33">
        <v>3</v>
      </c>
      <c r="H94" s="145">
        <f t="shared" si="4"/>
        <v>0</v>
      </c>
    </row>
    <row r="95" spans="1:8" x14ac:dyDescent="0.2">
      <c r="A95" s="213" t="s">
        <v>195</v>
      </c>
      <c r="B95" s="214"/>
      <c r="C95" s="214"/>
      <c r="D95" s="215"/>
      <c r="E95" s="123"/>
      <c r="F95" s="123"/>
      <c r="G95" s="33">
        <v>3</v>
      </c>
      <c r="H95" s="145">
        <f t="shared" si="4"/>
        <v>0</v>
      </c>
    </row>
    <row r="96" spans="1:8" x14ac:dyDescent="0.2">
      <c r="A96" s="207"/>
      <c r="B96" s="208"/>
      <c r="C96" s="208"/>
      <c r="D96" s="209"/>
      <c r="E96" s="123"/>
      <c r="F96" s="123"/>
      <c r="G96" s="33"/>
      <c r="H96" s="153"/>
    </row>
    <row r="97" spans="1:8" x14ac:dyDescent="0.2">
      <c r="A97" s="231" t="s">
        <v>140</v>
      </c>
      <c r="B97" s="232"/>
      <c r="C97" s="232"/>
      <c r="D97" s="232"/>
      <c r="E97" s="232"/>
      <c r="F97" s="233"/>
      <c r="G97" s="124">
        <f>SUM(G69:G95)</f>
        <v>78</v>
      </c>
      <c r="H97" s="132">
        <f>SUM(H71:H86)</f>
        <v>0</v>
      </c>
    </row>
    <row r="98" spans="1:8" ht="13.5" thickBot="1" x14ac:dyDescent="0.25">
      <c r="A98" s="204" t="s">
        <v>41</v>
      </c>
      <c r="B98" s="205"/>
      <c r="C98" s="205"/>
      <c r="D98" s="205"/>
      <c r="E98" s="205"/>
      <c r="F98" s="230"/>
      <c r="G98" s="117">
        <v>100</v>
      </c>
      <c r="H98" s="125">
        <f>G98*H97/G97</f>
        <v>0</v>
      </c>
    </row>
    <row r="99" spans="1:8" ht="13.5" thickBot="1" x14ac:dyDescent="0.25">
      <c r="A99" s="23"/>
      <c r="B99" s="23"/>
      <c r="C99" s="23"/>
      <c r="D99" s="23"/>
      <c r="E99" s="21"/>
      <c r="F99" s="23"/>
      <c r="G99" s="57"/>
      <c r="H99" s="57"/>
    </row>
    <row r="100" spans="1:8" ht="13.5" thickBot="1" x14ac:dyDescent="0.25">
      <c r="A100" s="251" t="s">
        <v>151</v>
      </c>
      <c r="B100" s="252"/>
      <c r="C100" s="252"/>
      <c r="D100" s="252"/>
      <c r="E100" s="252"/>
      <c r="F100" s="252"/>
      <c r="G100" s="252"/>
      <c r="H100" s="253"/>
    </row>
    <row r="101" spans="1:8" x14ac:dyDescent="0.2">
      <c r="A101" s="265"/>
      <c r="B101" s="266"/>
      <c r="C101" s="266"/>
      <c r="D101" s="267"/>
      <c r="E101" s="127" t="s">
        <v>14</v>
      </c>
      <c r="F101" s="127" t="s">
        <v>39</v>
      </c>
      <c r="G101" s="43" t="s">
        <v>42</v>
      </c>
      <c r="H101" s="128" t="s">
        <v>40</v>
      </c>
    </row>
    <row r="102" spans="1:8" x14ac:dyDescent="0.2">
      <c r="A102" s="222" t="s">
        <v>152</v>
      </c>
      <c r="B102" s="199"/>
      <c r="C102" s="199"/>
      <c r="D102" s="199"/>
      <c r="E102" s="31"/>
      <c r="F102" s="31"/>
      <c r="G102" s="33">
        <v>5</v>
      </c>
      <c r="H102" s="71">
        <f>+E102</f>
        <v>0</v>
      </c>
    </row>
    <row r="103" spans="1:8" x14ac:dyDescent="0.2">
      <c r="A103" s="222" t="s">
        <v>153</v>
      </c>
      <c r="B103" s="199"/>
      <c r="C103" s="199"/>
      <c r="D103" s="199"/>
      <c r="E103" s="31"/>
      <c r="F103" s="31"/>
      <c r="G103" s="33">
        <v>5</v>
      </c>
      <c r="H103" s="71">
        <f>+E103</f>
        <v>0</v>
      </c>
    </row>
    <row r="104" spans="1:8" x14ac:dyDescent="0.2">
      <c r="A104" s="222" t="s">
        <v>185</v>
      </c>
      <c r="B104" s="199"/>
      <c r="C104" s="199"/>
      <c r="D104" s="199"/>
      <c r="E104" s="31"/>
      <c r="F104" s="31"/>
      <c r="G104" s="33">
        <v>3</v>
      </c>
      <c r="H104" s="71">
        <f>+E104</f>
        <v>0</v>
      </c>
    </row>
    <row r="105" spans="1:8" x14ac:dyDescent="0.2">
      <c r="A105" s="254"/>
      <c r="B105" s="255"/>
      <c r="C105" s="255"/>
      <c r="D105" s="256"/>
      <c r="E105" s="31"/>
      <c r="F105" s="31"/>
      <c r="G105" s="33"/>
      <c r="H105" s="71"/>
    </row>
    <row r="106" spans="1:8" ht="13.5" thickBot="1" x14ac:dyDescent="0.25">
      <c r="A106" s="222"/>
      <c r="B106" s="199"/>
      <c r="C106" s="199"/>
      <c r="D106" s="199"/>
      <c r="E106" s="31"/>
      <c r="F106" s="31"/>
      <c r="G106" s="33"/>
      <c r="H106" s="71"/>
    </row>
    <row r="107" spans="1:8" x14ac:dyDescent="0.2">
      <c r="A107" s="196" t="s">
        <v>155</v>
      </c>
      <c r="B107" s="197"/>
      <c r="C107" s="197"/>
      <c r="D107" s="197"/>
      <c r="E107" s="197"/>
      <c r="F107" s="198"/>
      <c r="G107" s="126">
        <f>SUM(G102:G104)</f>
        <v>13</v>
      </c>
      <c r="H107" s="122">
        <f>SUM(H102:H104)</f>
        <v>0</v>
      </c>
    </row>
    <row r="108" spans="1:8" ht="13.5" thickBot="1" x14ac:dyDescent="0.25">
      <c r="A108" s="204" t="s">
        <v>41</v>
      </c>
      <c r="B108" s="205"/>
      <c r="C108" s="205"/>
      <c r="D108" s="205"/>
      <c r="E108" s="205"/>
      <c r="F108" s="230"/>
      <c r="G108" s="117">
        <v>100</v>
      </c>
      <c r="H108" s="125">
        <f>+G108*H107/G107</f>
        <v>0</v>
      </c>
    </row>
    <row r="109" spans="1:8" ht="13.5" thickBot="1" x14ac:dyDescent="0.25">
      <c r="A109" s="226"/>
      <c r="B109" s="226"/>
      <c r="C109" s="226"/>
      <c r="D109" s="226"/>
      <c r="E109" s="226"/>
      <c r="F109" s="226"/>
      <c r="G109" s="226"/>
      <c r="H109" s="226"/>
    </row>
    <row r="110" spans="1:8" ht="13.5" thickBot="1" x14ac:dyDescent="0.25">
      <c r="A110" s="251" t="s">
        <v>156</v>
      </c>
      <c r="B110" s="252"/>
      <c r="C110" s="252"/>
      <c r="D110" s="252"/>
      <c r="E110" s="252"/>
      <c r="F110" s="252"/>
      <c r="G110" s="252"/>
      <c r="H110" s="253"/>
    </row>
    <row r="111" spans="1:8" x14ac:dyDescent="0.2">
      <c r="A111" s="223" t="s">
        <v>122</v>
      </c>
      <c r="B111" s="224"/>
      <c r="C111" s="224"/>
      <c r="D111" s="225"/>
      <c r="E111" s="115" t="s">
        <v>14</v>
      </c>
      <c r="F111" s="115" t="s">
        <v>39</v>
      </c>
      <c r="G111" s="39" t="s">
        <v>42</v>
      </c>
      <c r="H111" s="116" t="s">
        <v>40</v>
      </c>
    </row>
    <row r="112" spans="1:8" x14ac:dyDescent="0.2">
      <c r="A112" s="207" t="s">
        <v>157</v>
      </c>
      <c r="B112" s="208"/>
      <c r="C112" s="208"/>
      <c r="D112" s="209"/>
      <c r="E112" s="31"/>
      <c r="F112" s="31"/>
      <c r="G112" s="33">
        <v>5</v>
      </c>
      <c r="H112" s="71">
        <f>+E112</f>
        <v>0</v>
      </c>
    </row>
    <row r="113" spans="1:8" x14ac:dyDescent="0.2">
      <c r="A113" s="207" t="s">
        <v>201</v>
      </c>
      <c r="B113" s="208"/>
      <c r="C113" s="208"/>
      <c r="D113" s="209"/>
      <c r="E113" s="31"/>
      <c r="F113" s="31"/>
      <c r="G113" s="33">
        <v>5</v>
      </c>
      <c r="H113" s="71">
        <f>+E113</f>
        <v>0</v>
      </c>
    </row>
    <row r="114" spans="1:8" x14ac:dyDescent="0.2">
      <c r="A114" s="207" t="s">
        <v>202</v>
      </c>
      <c r="B114" s="208"/>
      <c r="C114" s="208"/>
      <c r="D114" s="209"/>
      <c r="E114" s="31"/>
      <c r="F114" s="31"/>
      <c r="G114" s="33">
        <v>5</v>
      </c>
      <c r="H114" s="71">
        <f>+E114</f>
        <v>0</v>
      </c>
    </row>
    <row r="115" spans="1:8" x14ac:dyDescent="0.2">
      <c r="A115" s="222" t="s">
        <v>153</v>
      </c>
      <c r="B115" s="199"/>
      <c r="C115" s="199"/>
      <c r="D115" s="199"/>
      <c r="E115" s="155"/>
      <c r="F115" s="155"/>
      <c r="G115" s="44">
        <v>4</v>
      </c>
      <c r="H115" s="119">
        <v>0</v>
      </c>
    </row>
    <row r="116" spans="1:8" x14ac:dyDescent="0.2">
      <c r="A116" s="210" t="s">
        <v>184</v>
      </c>
      <c r="B116" s="211"/>
      <c r="C116" s="211"/>
      <c r="D116" s="211"/>
      <c r="E116" s="211"/>
      <c r="F116" s="211"/>
      <c r="G116" s="211"/>
      <c r="H116" s="212"/>
    </row>
    <row r="117" spans="1:8" ht="13.5" thickBot="1" x14ac:dyDescent="0.25">
      <c r="A117" s="222" t="s">
        <v>154</v>
      </c>
      <c r="B117" s="199"/>
      <c r="C117" s="199"/>
      <c r="D117" s="199"/>
      <c r="E117" s="154"/>
      <c r="F117" s="154"/>
      <c r="G117" s="33">
        <v>3</v>
      </c>
      <c r="H117" s="71">
        <v>0</v>
      </c>
    </row>
    <row r="118" spans="1:8" x14ac:dyDescent="0.2">
      <c r="A118" s="196" t="s">
        <v>158</v>
      </c>
      <c r="B118" s="197"/>
      <c r="C118" s="197"/>
      <c r="D118" s="197"/>
      <c r="E118" s="197"/>
      <c r="F118" s="198"/>
      <c r="G118" s="126">
        <f>+G112+G113+G114+G115+G117</f>
        <v>22</v>
      </c>
      <c r="H118" s="122">
        <f>+H112+H113+H114+H115+H117</f>
        <v>0</v>
      </c>
    </row>
    <row r="119" spans="1:8" ht="13.5" thickBot="1" x14ac:dyDescent="0.25">
      <c r="A119" s="204" t="s">
        <v>41</v>
      </c>
      <c r="B119" s="205"/>
      <c r="C119" s="205"/>
      <c r="D119" s="205"/>
      <c r="E119" s="205"/>
      <c r="F119" s="230"/>
      <c r="G119" s="117">
        <v>100</v>
      </c>
      <c r="H119" s="125">
        <f>G119*H118/G118</f>
        <v>0</v>
      </c>
    </row>
    <row r="120" spans="1:8" ht="13.5" thickBot="1" x14ac:dyDescent="0.25">
      <c r="A120" s="226"/>
      <c r="B120" s="226"/>
      <c r="C120" s="226"/>
      <c r="D120" s="226"/>
      <c r="E120" s="226"/>
      <c r="F120" s="226"/>
      <c r="G120" s="226"/>
      <c r="H120" s="226"/>
    </row>
    <row r="121" spans="1:8" ht="13.5" thickBot="1" x14ac:dyDescent="0.25">
      <c r="A121" s="251" t="s">
        <v>159</v>
      </c>
      <c r="B121" s="252"/>
      <c r="C121" s="252"/>
      <c r="D121" s="252"/>
      <c r="E121" s="252"/>
      <c r="F121" s="252"/>
      <c r="G121" s="252"/>
      <c r="H121" s="253"/>
    </row>
    <row r="122" spans="1:8" x14ac:dyDescent="0.2">
      <c r="A122" s="265"/>
      <c r="B122" s="266"/>
      <c r="C122" s="266"/>
      <c r="D122" s="267"/>
      <c r="E122" s="115" t="s">
        <v>14</v>
      </c>
      <c r="F122" s="115" t="s">
        <v>39</v>
      </c>
      <c r="G122" s="39" t="s">
        <v>42</v>
      </c>
      <c r="H122" s="116" t="s">
        <v>40</v>
      </c>
    </row>
    <row r="123" spans="1:8" ht="25.5" customHeight="1" x14ac:dyDescent="0.2">
      <c r="A123" s="258" t="s">
        <v>206</v>
      </c>
      <c r="B123" s="259"/>
      <c r="C123" s="259"/>
      <c r="D123" s="260"/>
      <c r="E123" s="172"/>
      <c r="F123" s="172"/>
      <c r="G123" s="173">
        <v>3</v>
      </c>
      <c r="H123" s="174">
        <v>0</v>
      </c>
    </row>
    <row r="124" spans="1:8" x14ac:dyDescent="0.2">
      <c r="A124" s="261" t="s">
        <v>204</v>
      </c>
      <c r="B124" s="262"/>
      <c r="C124" s="262"/>
      <c r="D124" s="263"/>
      <c r="E124" s="181"/>
      <c r="F124" s="181"/>
      <c r="G124" s="129"/>
      <c r="H124" s="182"/>
    </row>
    <row r="125" spans="1:8" x14ac:dyDescent="0.2">
      <c r="A125" s="257" t="s">
        <v>203</v>
      </c>
      <c r="B125" s="257"/>
      <c r="C125" s="257"/>
      <c r="D125" s="257"/>
      <c r="E125" s="181"/>
      <c r="F125" s="181"/>
      <c r="G125" s="129"/>
      <c r="H125" s="182"/>
    </row>
    <row r="126" spans="1:8" ht="13.5" thickBot="1" x14ac:dyDescent="0.25">
      <c r="A126" s="280" t="s">
        <v>191</v>
      </c>
      <c r="B126" s="281"/>
      <c r="C126" s="281"/>
      <c r="D126" s="281"/>
      <c r="E126" s="281"/>
      <c r="F126" s="281"/>
      <c r="G126" s="281"/>
      <c r="H126" s="282"/>
    </row>
    <row r="127" spans="1:8" x14ac:dyDescent="0.2">
      <c r="A127" s="271" t="s">
        <v>188</v>
      </c>
      <c r="B127" s="272"/>
      <c r="C127" s="272"/>
      <c r="D127" s="273"/>
      <c r="E127" s="137"/>
      <c r="F127" s="137"/>
      <c r="G127" s="138">
        <v>4</v>
      </c>
      <c r="H127" s="175">
        <v>0</v>
      </c>
    </row>
    <row r="128" spans="1:8" x14ac:dyDescent="0.2">
      <c r="A128" s="274" t="s">
        <v>189</v>
      </c>
      <c r="B128" s="275"/>
      <c r="C128" s="275"/>
      <c r="D128" s="276"/>
      <c r="E128" s="31"/>
      <c r="F128" s="31"/>
      <c r="G128" s="33">
        <v>4</v>
      </c>
      <c r="H128" s="71">
        <f>+E128</f>
        <v>0</v>
      </c>
    </row>
    <row r="129" spans="1:8" ht="22.5" customHeight="1" x14ac:dyDescent="0.2">
      <c r="A129" s="268" t="s">
        <v>190</v>
      </c>
      <c r="B129" s="269"/>
      <c r="C129" s="269"/>
      <c r="D129" s="270"/>
      <c r="E129" s="73"/>
      <c r="F129" s="73"/>
      <c r="G129" s="34">
        <v>4</v>
      </c>
      <c r="H129" s="72">
        <v>0</v>
      </c>
    </row>
    <row r="130" spans="1:8" x14ac:dyDescent="0.2">
      <c r="A130" s="268"/>
      <c r="B130" s="269"/>
      <c r="C130" s="269"/>
      <c r="D130" s="270"/>
      <c r="E130" s="73"/>
      <c r="F130" s="73"/>
      <c r="G130" s="34"/>
      <c r="H130" s="72"/>
    </row>
    <row r="131" spans="1:8" ht="13.5" thickBot="1" x14ac:dyDescent="0.25">
      <c r="A131" s="268"/>
      <c r="B131" s="269"/>
      <c r="C131" s="269"/>
      <c r="D131" s="270"/>
      <c r="E131" s="73"/>
      <c r="F131" s="73"/>
      <c r="G131" s="34"/>
      <c r="H131" s="72"/>
    </row>
    <row r="132" spans="1:8" x14ac:dyDescent="0.2">
      <c r="A132" s="196" t="s">
        <v>160</v>
      </c>
      <c r="B132" s="197"/>
      <c r="C132" s="197"/>
      <c r="D132" s="197"/>
      <c r="E132" s="197"/>
      <c r="F132" s="198"/>
      <c r="G132" s="126">
        <f>SUM(G123:G130)</f>
        <v>15</v>
      </c>
      <c r="H132" s="122">
        <f>SUM(H123:H130)</f>
        <v>0</v>
      </c>
    </row>
    <row r="133" spans="1:8" ht="13.5" thickBot="1" x14ac:dyDescent="0.25">
      <c r="A133" s="204" t="s">
        <v>41</v>
      </c>
      <c r="B133" s="205"/>
      <c r="C133" s="205"/>
      <c r="D133" s="205"/>
      <c r="E133" s="205"/>
      <c r="F133" s="206"/>
      <c r="G133" s="133">
        <v>100</v>
      </c>
      <c r="H133" s="125">
        <f>+G133*H132/G132</f>
        <v>0</v>
      </c>
    </row>
    <row r="134" spans="1:8" ht="13.5" thickBot="1" x14ac:dyDescent="0.25">
      <c r="A134" s="226"/>
      <c r="B134" s="226"/>
      <c r="C134" s="226"/>
      <c r="D134" s="226"/>
      <c r="E134" s="226"/>
      <c r="F134" s="226"/>
      <c r="G134" s="226"/>
      <c r="H134" s="226"/>
    </row>
    <row r="135" spans="1:8" ht="13.5" thickBot="1" x14ac:dyDescent="0.25">
      <c r="A135" s="201" t="s">
        <v>23</v>
      </c>
      <c r="B135" s="202"/>
      <c r="C135" s="202"/>
      <c r="D135" s="202"/>
      <c r="E135" s="202"/>
      <c r="F135" s="202"/>
      <c r="G135" s="202"/>
      <c r="H135" s="203"/>
    </row>
    <row r="136" spans="1:8" ht="13.5" thickBot="1" x14ac:dyDescent="0.25">
      <c r="A136" s="226"/>
      <c r="B136" s="226"/>
      <c r="C136" s="226"/>
      <c r="D136" s="226"/>
      <c r="E136" s="226"/>
      <c r="F136" s="226"/>
      <c r="G136" s="226"/>
      <c r="H136" s="226"/>
    </row>
    <row r="137" spans="1:8" ht="13.5" thickBot="1" x14ac:dyDescent="0.25">
      <c r="A137" s="251" t="s">
        <v>162</v>
      </c>
      <c r="B137" s="252"/>
      <c r="C137" s="252"/>
      <c r="D137" s="252"/>
      <c r="E137" s="252"/>
      <c r="F137" s="252"/>
      <c r="G137" s="252"/>
      <c r="H137" s="253"/>
    </row>
    <row r="138" spans="1:8" ht="13.5" thickBot="1" x14ac:dyDescent="0.25">
      <c r="A138" s="193" t="s">
        <v>22</v>
      </c>
      <c r="B138" s="194"/>
      <c r="C138" s="194"/>
      <c r="D138" s="264"/>
      <c r="E138" s="135" t="s">
        <v>14</v>
      </c>
      <c r="F138" s="135" t="s">
        <v>39</v>
      </c>
      <c r="G138" s="120" t="s">
        <v>42</v>
      </c>
      <c r="H138" s="121" t="s">
        <v>40</v>
      </c>
    </row>
    <row r="139" spans="1:8" x14ac:dyDescent="0.2">
      <c r="A139" s="190" t="s">
        <v>24</v>
      </c>
      <c r="B139" s="191"/>
      <c r="C139" s="191"/>
      <c r="D139" s="192"/>
      <c r="E139" s="35"/>
      <c r="F139" s="35"/>
      <c r="G139" s="44">
        <v>5</v>
      </c>
      <c r="H139" s="119">
        <f>+E139</f>
        <v>0</v>
      </c>
    </row>
    <row r="140" spans="1:8" ht="13.5" thickBot="1" x14ac:dyDescent="0.25">
      <c r="A140" s="190"/>
      <c r="B140" s="191"/>
      <c r="C140" s="191"/>
      <c r="D140" s="192"/>
      <c r="E140" s="35"/>
      <c r="F140" s="35"/>
      <c r="G140" s="44"/>
      <c r="H140" s="119"/>
    </row>
    <row r="141" spans="1:8" x14ac:dyDescent="0.2">
      <c r="A141" s="196" t="s">
        <v>25</v>
      </c>
      <c r="B141" s="197"/>
      <c r="C141" s="197"/>
      <c r="D141" s="197"/>
      <c r="E141" s="197"/>
      <c r="F141" s="198"/>
      <c r="G141" s="126">
        <f>SUM(G139:G139)</f>
        <v>5</v>
      </c>
      <c r="H141" s="122">
        <f>SUM(H139:H139)</f>
        <v>0</v>
      </c>
    </row>
    <row r="142" spans="1:8" ht="13.5" thickBot="1" x14ac:dyDescent="0.25">
      <c r="A142" s="204" t="s">
        <v>41</v>
      </c>
      <c r="B142" s="205"/>
      <c r="C142" s="205"/>
      <c r="D142" s="205"/>
      <c r="E142" s="205"/>
      <c r="F142" s="206"/>
      <c r="G142" s="133">
        <v>100</v>
      </c>
      <c r="H142" s="125">
        <f>+G142*H141/G141</f>
        <v>0</v>
      </c>
    </row>
    <row r="143" spans="1:8" ht="13.5" thickBot="1" x14ac:dyDescent="0.25">
      <c r="A143" s="23"/>
      <c r="B143" s="226"/>
      <c r="C143" s="226"/>
      <c r="D143" s="226"/>
      <c r="E143" s="226"/>
      <c r="F143" s="226"/>
      <c r="G143" s="226"/>
      <c r="H143" s="226"/>
    </row>
    <row r="144" spans="1:8" ht="13.5" thickBot="1" x14ac:dyDescent="0.25">
      <c r="A144" s="251" t="s">
        <v>163</v>
      </c>
      <c r="B144" s="252"/>
      <c r="C144" s="252"/>
      <c r="D144" s="252"/>
      <c r="E144" s="252"/>
      <c r="F144" s="252"/>
      <c r="G144" s="252"/>
      <c r="H144" s="253"/>
    </row>
    <row r="145" spans="1:8" ht="13.5" thickBot="1" x14ac:dyDescent="0.25">
      <c r="A145" s="193" t="s">
        <v>22</v>
      </c>
      <c r="B145" s="194"/>
      <c r="C145" s="194"/>
      <c r="D145" s="264"/>
      <c r="E145" s="135" t="s">
        <v>14</v>
      </c>
      <c r="F145" s="135" t="s">
        <v>39</v>
      </c>
      <c r="G145" s="120" t="s">
        <v>42</v>
      </c>
      <c r="H145" s="121" t="s">
        <v>40</v>
      </c>
    </row>
    <row r="146" spans="1:8" x14ac:dyDescent="0.2">
      <c r="A146" s="190" t="s">
        <v>26</v>
      </c>
      <c r="B146" s="191"/>
      <c r="C146" s="191"/>
      <c r="D146" s="192"/>
      <c r="E146" s="35"/>
      <c r="F146" s="35"/>
      <c r="G146" s="44">
        <v>5</v>
      </c>
      <c r="H146" s="119">
        <f>+E146</f>
        <v>0</v>
      </c>
    </row>
    <row r="147" spans="1:8" ht="13.5" thickBot="1" x14ac:dyDescent="0.25">
      <c r="A147" s="187" t="s">
        <v>27</v>
      </c>
      <c r="B147" s="188"/>
      <c r="C147" s="188"/>
      <c r="D147" s="189"/>
      <c r="E147" s="73"/>
      <c r="F147" s="73"/>
      <c r="G147" s="34">
        <v>5</v>
      </c>
      <c r="H147" s="72">
        <f>+E147</f>
        <v>0</v>
      </c>
    </row>
    <row r="148" spans="1:8" ht="13.5" customHeight="1" thickBot="1" x14ac:dyDescent="0.25">
      <c r="A148" s="245" t="s">
        <v>161</v>
      </c>
      <c r="B148" s="246"/>
      <c r="C148" s="246"/>
      <c r="D148" s="246"/>
      <c r="E148" s="246"/>
      <c r="F148" s="246"/>
      <c r="G148" s="246"/>
      <c r="H148" s="247"/>
    </row>
    <row r="149" spans="1:8" x14ac:dyDescent="0.2">
      <c r="A149" s="190" t="s">
        <v>29</v>
      </c>
      <c r="B149" s="191"/>
      <c r="C149" s="191"/>
      <c r="D149" s="192"/>
      <c r="E149" s="36"/>
      <c r="F149" s="35"/>
      <c r="G149" s="44">
        <v>3</v>
      </c>
      <c r="H149" s="119">
        <f t="shared" ref="H149:H154" si="5">+E149</f>
        <v>0</v>
      </c>
    </row>
    <row r="150" spans="1:8" x14ac:dyDescent="0.2">
      <c r="A150" s="207" t="s">
        <v>30</v>
      </c>
      <c r="B150" s="208"/>
      <c r="C150" s="208"/>
      <c r="D150" s="209"/>
      <c r="E150" s="32"/>
      <c r="F150" s="31"/>
      <c r="G150" s="33">
        <v>3</v>
      </c>
      <c r="H150" s="71">
        <f t="shared" si="5"/>
        <v>0</v>
      </c>
    </row>
    <row r="151" spans="1:8" x14ac:dyDescent="0.2">
      <c r="A151" s="207" t="s">
        <v>32</v>
      </c>
      <c r="B151" s="208"/>
      <c r="C151" s="208"/>
      <c r="D151" s="209"/>
      <c r="E151" s="32"/>
      <c r="F151" s="31"/>
      <c r="G151" s="33">
        <v>3</v>
      </c>
      <c r="H151" s="71">
        <f t="shared" si="5"/>
        <v>0</v>
      </c>
    </row>
    <row r="152" spans="1:8" x14ac:dyDescent="0.2">
      <c r="A152" s="207" t="s">
        <v>97</v>
      </c>
      <c r="B152" s="208"/>
      <c r="C152" s="208"/>
      <c r="D152" s="209"/>
      <c r="E152" s="32"/>
      <c r="F152" s="31"/>
      <c r="G152" s="33">
        <v>3</v>
      </c>
      <c r="H152" s="71">
        <f t="shared" si="5"/>
        <v>0</v>
      </c>
    </row>
    <row r="153" spans="1:8" x14ac:dyDescent="0.2">
      <c r="A153" s="207" t="s">
        <v>31</v>
      </c>
      <c r="B153" s="208"/>
      <c r="C153" s="208"/>
      <c r="D153" s="209"/>
      <c r="E153" s="32"/>
      <c r="F153" s="31"/>
      <c r="G153" s="33">
        <v>3</v>
      </c>
      <c r="H153" s="71">
        <f t="shared" si="5"/>
        <v>0</v>
      </c>
    </row>
    <row r="154" spans="1:8" ht="13.5" thickBot="1" x14ac:dyDescent="0.25">
      <c r="A154" s="187" t="s">
        <v>28</v>
      </c>
      <c r="B154" s="188"/>
      <c r="C154" s="188"/>
      <c r="D154" s="189"/>
      <c r="E154" s="61"/>
      <c r="F154" s="73"/>
      <c r="G154" s="34">
        <v>3</v>
      </c>
      <c r="H154" s="71">
        <f t="shared" si="5"/>
        <v>0</v>
      </c>
    </row>
    <row r="155" spans="1:8" x14ac:dyDescent="0.2">
      <c r="A155" s="196" t="s">
        <v>33</v>
      </c>
      <c r="B155" s="197"/>
      <c r="C155" s="197"/>
      <c r="D155" s="197"/>
      <c r="E155" s="197"/>
      <c r="F155" s="198"/>
      <c r="G155" s="126">
        <f>SUM(G146:G154)</f>
        <v>28</v>
      </c>
      <c r="H155" s="122">
        <f>SUM(H146:H154)</f>
        <v>0</v>
      </c>
    </row>
    <row r="156" spans="1:8" ht="13.5" thickBot="1" x14ac:dyDescent="0.25">
      <c r="A156" s="204" t="s">
        <v>41</v>
      </c>
      <c r="B156" s="205"/>
      <c r="C156" s="205"/>
      <c r="D156" s="205"/>
      <c r="E156" s="205"/>
      <c r="F156" s="206"/>
      <c r="G156" s="133">
        <v>100</v>
      </c>
      <c r="H156" s="125">
        <f>+G156*H155/G155</f>
        <v>0</v>
      </c>
    </row>
    <row r="157" spans="1:8" ht="13.5" thickBot="1" x14ac:dyDescent="0.25">
      <c r="A157" s="226"/>
      <c r="B157" s="226"/>
      <c r="C157" s="226"/>
      <c r="D157" s="226"/>
      <c r="E157" s="226"/>
      <c r="F157" s="226"/>
      <c r="G157" s="226"/>
      <c r="H157" s="226"/>
    </row>
    <row r="158" spans="1:8" ht="12.75" customHeight="1" thickBot="1" x14ac:dyDescent="0.25">
      <c r="A158" s="251" t="s">
        <v>207</v>
      </c>
      <c r="B158" s="252"/>
      <c r="C158" s="252"/>
      <c r="D158" s="252"/>
      <c r="E158" s="252"/>
      <c r="F158" s="252"/>
      <c r="G158" s="252"/>
      <c r="H158" s="253"/>
    </row>
    <row r="159" spans="1:8" ht="13.5" thickBot="1" x14ac:dyDescent="0.25">
      <c r="A159" s="193" t="s">
        <v>22</v>
      </c>
      <c r="B159" s="194"/>
      <c r="C159" s="194"/>
      <c r="D159" s="264"/>
      <c r="E159" s="135" t="s">
        <v>14</v>
      </c>
      <c r="F159" s="135" t="s">
        <v>39</v>
      </c>
      <c r="G159" s="120" t="s">
        <v>42</v>
      </c>
      <c r="H159" s="121" t="s">
        <v>40</v>
      </c>
    </row>
    <row r="160" spans="1:8" ht="12.75" customHeight="1" thickBot="1" x14ac:dyDescent="0.25">
      <c r="A160" s="190" t="s">
        <v>98</v>
      </c>
      <c r="B160" s="191"/>
      <c r="C160" s="191"/>
      <c r="D160" s="192"/>
      <c r="E160" s="149"/>
      <c r="F160" s="149"/>
      <c r="G160" s="150">
        <v>5</v>
      </c>
      <c r="H160" s="134">
        <f>+E160</f>
        <v>0</v>
      </c>
    </row>
    <row r="161" spans="1:8" ht="12.75" customHeight="1" thickBot="1" x14ac:dyDescent="0.25">
      <c r="A161" s="193" t="s">
        <v>90</v>
      </c>
      <c r="B161" s="194"/>
      <c r="C161" s="194"/>
      <c r="D161" s="194"/>
      <c r="E161" s="194"/>
      <c r="F161" s="194"/>
      <c r="G161" s="194"/>
      <c r="H161" s="195"/>
    </row>
    <row r="162" spans="1:8" ht="12.75" customHeight="1" x14ac:dyDescent="0.2">
      <c r="A162" s="207" t="s">
        <v>19</v>
      </c>
      <c r="B162" s="208"/>
      <c r="C162" s="208"/>
      <c r="D162" s="209"/>
      <c r="E162" s="35"/>
      <c r="F162" s="35"/>
      <c r="G162" s="44">
        <v>4</v>
      </c>
      <c r="H162" s="72">
        <f t="shared" ref="H162:H174" si="6">+E162</f>
        <v>0</v>
      </c>
    </row>
    <row r="163" spans="1:8" ht="12.75" customHeight="1" thickBot="1" x14ac:dyDescent="0.25">
      <c r="A163" s="187" t="s">
        <v>34</v>
      </c>
      <c r="B163" s="188"/>
      <c r="C163" s="188"/>
      <c r="D163" s="189"/>
      <c r="E163" s="73"/>
      <c r="F163" s="73"/>
      <c r="G163" s="34">
        <v>3</v>
      </c>
      <c r="H163" s="72">
        <f t="shared" si="6"/>
        <v>0</v>
      </c>
    </row>
    <row r="164" spans="1:8" ht="13.5" thickBot="1" x14ac:dyDescent="0.25">
      <c r="A164" s="219" t="s">
        <v>99</v>
      </c>
      <c r="B164" s="220"/>
      <c r="C164" s="220"/>
      <c r="D164" s="220"/>
      <c r="E164" s="220"/>
      <c r="F164" s="220"/>
      <c r="G164" s="220"/>
      <c r="H164" s="333"/>
    </row>
    <row r="165" spans="1:8" x14ac:dyDescent="0.2">
      <c r="A165" s="265" t="s">
        <v>164</v>
      </c>
      <c r="B165" s="266"/>
      <c r="C165" s="266"/>
      <c r="D165" s="267"/>
      <c r="E165" s="157"/>
      <c r="F165" s="157"/>
      <c r="G165" s="158">
        <v>3</v>
      </c>
      <c r="H165" s="156">
        <f>E165</f>
        <v>0</v>
      </c>
    </row>
    <row r="166" spans="1:8" x14ac:dyDescent="0.2">
      <c r="A166" s="207" t="s">
        <v>165</v>
      </c>
      <c r="B166" s="208"/>
      <c r="C166" s="208"/>
      <c r="D166" s="209"/>
      <c r="E166" s="31"/>
      <c r="F166" s="31"/>
      <c r="G166" s="33">
        <v>3</v>
      </c>
      <c r="H166" s="71">
        <f>E166</f>
        <v>0</v>
      </c>
    </row>
    <row r="167" spans="1:8" x14ac:dyDescent="0.2">
      <c r="A167" s="207" t="s">
        <v>100</v>
      </c>
      <c r="B167" s="208"/>
      <c r="C167" s="208"/>
      <c r="D167" s="209"/>
      <c r="E167" s="31"/>
      <c r="F167" s="31"/>
      <c r="G167" s="33">
        <v>3</v>
      </c>
      <c r="H167" s="71">
        <f>E167</f>
        <v>0</v>
      </c>
    </row>
    <row r="168" spans="1:8" ht="13.5" thickBot="1" x14ac:dyDescent="0.25">
      <c r="A168" s="277" t="s">
        <v>169</v>
      </c>
      <c r="B168" s="278"/>
      <c r="C168" s="278"/>
      <c r="D168" s="279"/>
      <c r="E168" s="139"/>
      <c r="F168" s="139"/>
      <c r="G168" s="140">
        <v>3</v>
      </c>
      <c r="H168" s="131">
        <f>E168</f>
        <v>0</v>
      </c>
    </row>
    <row r="169" spans="1:8" ht="13.5" thickBot="1" x14ac:dyDescent="0.25">
      <c r="A169" s="280" t="s">
        <v>17</v>
      </c>
      <c r="B169" s="281"/>
      <c r="C169" s="281"/>
      <c r="D169" s="281"/>
      <c r="E169" s="281"/>
      <c r="F169" s="281"/>
      <c r="G169" s="281"/>
      <c r="H169" s="282"/>
    </row>
    <row r="170" spans="1:8" x14ac:dyDescent="0.2">
      <c r="A170" s="190" t="s">
        <v>171</v>
      </c>
      <c r="B170" s="191"/>
      <c r="C170" s="191"/>
      <c r="D170" s="192"/>
      <c r="E170" s="35"/>
      <c r="F170" s="35"/>
      <c r="G170" s="44">
        <v>3</v>
      </c>
      <c r="H170" s="134">
        <f t="shared" si="6"/>
        <v>0</v>
      </c>
    </row>
    <row r="171" spans="1:8" ht="13.5" thickBot="1" x14ac:dyDescent="0.25">
      <c r="A171" s="207" t="s">
        <v>173</v>
      </c>
      <c r="B171" s="208"/>
      <c r="C171" s="208"/>
      <c r="D171" s="209"/>
      <c r="E171" s="31"/>
      <c r="F171" s="31"/>
      <c r="G171" s="33">
        <v>2</v>
      </c>
      <c r="H171" s="72">
        <f t="shared" si="6"/>
        <v>0</v>
      </c>
    </row>
    <row r="172" spans="1:8" ht="13.5" thickBot="1" x14ac:dyDescent="0.25">
      <c r="A172" s="193" t="s">
        <v>196</v>
      </c>
      <c r="B172" s="194"/>
      <c r="C172" s="194"/>
      <c r="D172" s="194"/>
      <c r="E172" s="194"/>
      <c r="F172" s="194"/>
      <c r="G172" s="194"/>
      <c r="H172" s="195"/>
    </row>
    <row r="173" spans="1:8" x14ac:dyDescent="0.2">
      <c r="A173" s="190" t="s">
        <v>101</v>
      </c>
      <c r="B173" s="191"/>
      <c r="C173" s="191"/>
      <c r="D173" s="192"/>
      <c r="E173" s="35"/>
      <c r="F173" s="35"/>
      <c r="G173" s="44">
        <v>2</v>
      </c>
      <c r="H173" s="134">
        <f t="shared" si="6"/>
        <v>0</v>
      </c>
    </row>
    <row r="174" spans="1:8" ht="13.5" thickBot="1" x14ac:dyDescent="0.25">
      <c r="A174" s="187" t="s">
        <v>172</v>
      </c>
      <c r="B174" s="188"/>
      <c r="C174" s="188"/>
      <c r="D174" s="189"/>
      <c r="E174" s="73"/>
      <c r="F174" s="73"/>
      <c r="G174" s="34">
        <v>3</v>
      </c>
      <c r="H174" s="72">
        <f t="shared" si="6"/>
        <v>0</v>
      </c>
    </row>
    <row r="175" spans="1:8" x14ac:dyDescent="0.2">
      <c r="A175" s="196" t="s">
        <v>102</v>
      </c>
      <c r="B175" s="197"/>
      <c r="C175" s="197"/>
      <c r="D175" s="197"/>
      <c r="E175" s="197"/>
      <c r="F175" s="198"/>
      <c r="G175" s="126">
        <f>SUM(G160:G174)</f>
        <v>34</v>
      </c>
      <c r="H175" s="122">
        <f>SUM(H160:H174)</f>
        <v>0</v>
      </c>
    </row>
    <row r="176" spans="1:8" ht="13.5" thickBot="1" x14ac:dyDescent="0.25">
      <c r="A176" s="204" t="s">
        <v>41</v>
      </c>
      <c r="B176" s="205"/>
      <c r="C176" s="205"/>
      <c r="D176" s="205"/>
      <c r="E176" s="205"/>
      <c r="F176" s="206"/>
      <c r="G176" s="133">
        <v>100</v>
      </c>
      <c r="H176" s="125">
        <f>+G176*H175/G175</f>
        <v>0</v>
      </c>
    </row>
    <row r="177" spans="1:8" ht="13.5" thickBot="1" x14ac:dyDescent="0.25">
      <c r="A177" s="226"/>
      <c r="B177" s="226"/>
      <c r="C177" s="226"/>
      <c r="D177" s="226"/>
      <c r="E177" s="226"/>
      <c r="F177" s="226"/>
      <c r="G177" s="226"/>
      <c r="H177" s="226"/>
    </row>
    <row r="178" spans="1:8" ht="13.5" thickBot="1" x14ac:dyDescent="0.25">
      <c r="A178" s="251" t="s">
        <v>208</v>
      </c>
      <c r="B178" s="252"/>
      <c r="C178" s="252"/>
      <c r="D178" s="252"/>
      <c r="E178" s="252"/>
      <c r="F178" s="252"/>
      <c r="G178" s="252"/>
      <c r="H178" s="253"/>
    </row>
    <row r="179" spans="1:8" ht="13.5" thickBot="1" x14ac:dyDescent="0.25">
      <c r="A179" s="193" t="s">
        <v>166</v>
      </c>
      <c r="B179" s="194"/>
      <c r="C179" s="194"/>
      <c r="D179" s="264"/>
      <c r="E179" s="135" t="s">
        <v>14</v>
      </c>
      <c r="F179" s="135" t="s">
        <v>39</v>
      </c>
      <c r="G179" s="120" t="s">
        <v>42</v>
      </c>
      <c r="H179" s="121" t="s">
        <v>40</v>
      </c>
    </row>
    <row r="180" spans="1:8" ht="13.5" thickBot="1" x14ac:dyDescent="0.25">
      <c r="A180" s="190" t="s">
        <v>103</v>
      </c>
      <c r="B180" s="191"/>
      <c r="C180" s="191"/>
      <c r="D180" s="192"/>
      <c r="E180" s="149"/>
      <c r="F180" s="149"/>
      <c r="G180" s="150">
        <v>5</v>
      </c>
      <c r="H180" s="134">
        <f>+E180</f>
        <v>0</v>
      </c>
    </row>
    <row r="181" spans="1:8" ht="13.5" thickBot="1" x14ac:dyDescent="0.25">
      <c r="A181" s="193" t="s">
        <v>90</v>
      </c>
      <c r="B181" s="194"/>
      <c r="C181" s="194"/>
      <c r="D181" s="194"/>
      <c r="E181" s="194"/>
      <c r="F181" s="194"/>
      <c r="G181" s="194"/>
      <c r="H181" s="195"/>
    </row>
    <row r="182" spans="1:8" x14ac:dyDescent="0.2">
      <c r="A182" s="207" t="s">
        <v>19</v>
      </c>
      <c r="B182" s="208"/>
      <c r="C182" s="208"/>
      <c r="D182" s="209"/>
      <c r="E182" s="35"/>
      <c r="F182" s="35"/>
      <c r="G182" s="44">
        <v>4</v>
      </c>
      <c r="H182" s="72">
        <f t="shared" ref="H182:H194" si="7">+E182</f>
        <v>0</v>
      </c>
    </row>
    <row r="183" spans="1:8" x14ac:dyDescent="0.2">
      <c r="A183" s="207" t="s">
        <v>34</v>
      </c>
      <c r="B183" s="208"/>
      <c r="C183" s="208"/>
      <c r="D183" s="209"/>
      <c r="E183" s="31"/>
      <c r="F183" s="31"/>
      <c r="G183" s="33">
        <v>3</v>
      </c>
      <c r="H183" s="72">
        <f t="shared" si="7"/>
        <v>0</v>
      </c>
    </row>
    <row r="184" spans="1:8" ht="13.5" customHeight="1" thickBot="1" x14ac:dyDescent="0.25">
      <c r="A184" s="187" t="s">
        <v>16</v>
      </c>
      <c r="B184" s="188"/>
      <c r="C184" s="188"/>
      <c r="D184" s="189"/>
      <c r="E184" s="73"/>
      <c r="F184" s="73"/>
      <c r="G184" s="33"/>
      <c r="H184" s="72"/>
    </row>
    <row r="185" spans="1:8" ht="13.5" thickBot="1" x14ac:dyDescent="0.25">
      <c r="A185" s="193" t="s">
        <v>99</v>
      </c>
      <c r="B185" s="194"/>
      <c r="C185" s="194"/>
      <c r="D185" s="195"/>
      <c r="E185" s="168" t="s">
        <v>167</v>
      </c>
      <c r="F185" s="176" t="s">
        <v>168</v>
      </c>
      <c r="G185" s="120" t="s">
        <v>42</v>
      </c>
      <c r="H185" s="121" t="s">
        <v>40</v>
      </c>
    </row>
    <row r="186" spans="1:8" x14ac:dyDescent="0.2">
      <c r="A186" s="190" t="s">
        <v>35</v>
      </c>
      <c r="B186" s="191"/>
      <c r="C186" s="191"/>
      <c r="D186" s="192"/>
      <c r="E186" s="35"/>
      <c r="F186" s="35"/>
      <c r="G186" s="33">
        <v>4</v>
      </c>
      <c r="H186" s="72">
        <f t="shared" si="7"/>
        <v>0</v>
      </c>
    </row>
    <row r="187" spans="1:8" x14ac:dyDescent="0.2">
      <c r="A187" s="207" t="s">
        <v>192</v>
      </c>
      <c r="B187" s="208"/>
      <c r="C187" s="208"/>
      <c r="D187" s="209"/>
      <c r="E187" s="35"/>
      <c r="F187" s="35"/>
      <c r="G187" s="33">
        <v>4</v>
      </c>
      <c r="H187" s="72">
        <v>0</v>
      </c>
    </row>
    <row r="188" spans="1:8" x14ac:dyDescent="0.2">
      <c r="A188" s="207" t="s">
        <v>38</v>
      </c>
      <c r="B188" s="208"/>
      <c r="C188" s="208"/>
      <c r="D188" s="209"/>
      <c r="E188" s="31"/>
      <c r="F188" s="31"/>
      <c r="G188" s="33">
        <v>4</v>
      </c>
      <c r="H188" s="72">
        <f t="shared" si="7"/>
        <v>0</v>
      </c>
    </row>
    <row r="189" spans="1:8" x14ac:dyDescent="0.2">
      <c r="A189" s="207" t="s">
        <v>104</v>
      </c>
      <c r="B189" s="208"/>
      <c r="C189" s="208"/>
      <c r="D189" s="209"/>
      <c r="E189" s="31"/>
      <c r="F189" s="31"/>
      <c r="G189" s="33">
        <v>4</v>
      </c>
      <c r="H189" s="72">
        <f t="shared" si="7"/>
        <v>0</v>
      </c>
    </row>
    <row r="190" spans="1:8" x14ac:dyDescent="0.2">
      <c r="A190" s="207" t="s">
        <v>32</v>
      </c>
      <c r="B190" s="208"/>
      <c r="C190" s="208"/>
      <c r="D190" s="209"/>
      <c r="E190" s="73"/>
      <c r="F190" s="73"/>
      <c r="G190" s="34">
        <v>4</v>
      </c>
      <c r="H190" s="72">
        <f t="shared" si="7"/>
        <v>0</v>
      </c>
    </row>
    <row r="191" spans="1:8" ht="13.5" thickBot="1" x14ac:dyDescent="0.25">
      <c r="A191" s="187" t="s">
        <v>36</v>
      </c>
      <c r="B191" s="188"/>
      <c r="C191" s="188"/>
      <c r="D191" s="189"/>
      <c r="E191" s="73"/>
      <c r="F191" s="73"/>
      <c r="G191" s="34">
        <v>4</v>
      </c>
      <c r="H191" s="72">
        <f t="shared" si="7"/>
        <v>0</v>
      </c>
    </row>
    <row r="192" spans="1:8" ht="13.5" thickBot="1" x14ac:dyDescent="0.25">
      <c r="A192" s="193" t="s">
        <v>17</v>
      </c>
      <c r="B192" s="194"/>
      <c r="C192" s="194"/>
      <c r="D192" s="194"/>
      <c r="E192" s="194"/>
      <c r="F192" s="194"/>
      <c r="G192" s="194"/>
      <c r="H192" s="195"/>
    </row>
    <row r="193" spans="1:8" ht="13.5" customHeight="1" x14ac:dyDescent="0.2">
      <c r="A193" s="265" t="s">
        <v>105</v>
      </c>
      <c r="B193" s="266"/>
      <c r="C193" s="266"/>
      <c r="D193" s="267"/>
      <c r="E193" s="157"/>
      <c r="F193" s="157"/>
      <c r="G193" s="158">
        <v>3</v>
      </c>
      <c r="H193" s="156">
        <f>E193</f>
        <v>0</v>
      </c>
    </row>
    <row r="194" spans="1:8" ht="13.5" thickBot="1" x14ac:dyDescent="0.25">
      <c r="A194" s="355" t="s">
        <v>64</v>
      </c>
      <c r="B194" s="356"/>
      <c r="C194" s="356"/>
      <c r="D194" s="356"/>
      <c r="E194" s="139"/>
      <c r="F194" s="139"/>
      <c r="G194" s="140">
        <v>3</v>
      </c>
      <c r="H194" s="131">
        <f t="shared" si="7"/>
        <v>0</v>
      </c>
    </row>
    <row r="195" spans="1:8" ht="13.5" customHeight="1" x14ac:dyDescent="0.2">
      <c r="A195" s="196" t="s">
        <v>37</v>
      </c>
      <c r="B195" s="197"/>
      <c r="C195" s="197"/>
      <c r="D195" s="197"/>
      <c r="E195" s="197"/>
      <c r="F195" s="198"/>
      <c r="G195" s="126">
        <f>SUM(G180:G194)</f>
        <v>42</v>
      </c>
      <c r="H195" s="122">
        <f>SUM(H180:H194)</f>
        <v>0</v>
      </c>
    </row>
    <row r="196" spans="1:8" ht="13.5" customHeight="1" thickBot="1" x14ac:dyDescent="0.25">
      <c r="A196" s="204" t="s">
        <v>41</v>
      </c>
      <c r="B196" s="205"/>
      <c r="C196" s="205"/>
      <c r="D196" s="205"/>
      <c r="E196" s="205"/>
      <c r="F196" s="206"/>
      <c r="G196" s="133">
        <v>100</v>
      </c>
      <c r="H196" s="125">
        <f>+G196*H195/G195</f>
        <v>0</v>
      </c>
    </row>
    <row r="197" spans="1:8" ht="12.75" customHeight="1" thickBot="1" x14ac:dyDescent="0.25">
      <c r="A197" s="201"/>
      <c r="B197" s="202"/>
      <c r="C197" s="202"/>
      <c r="D197" s="202"/>
      <c r="E197" s="202"/>
      <c r="F197" s="202"/>
      <c r="G197" s="202"/>
      <c r="H197" s="203"/>
    </row>
    <row r="198" spans="1:8" ht="13.5" customHeight="1" thickBot="1" x14ac:dyDescent="0.25">
      <c r="A198" s="62"/>
      <c r="B198" s="62"/>
      <c r="C198" s="62"/>
      <c r="D198" s="62"/>
      <c r="E198" s="62"/>
      <c r="F198" s="62"/>
      <c r="G198" s="62"/>
      <c r="H198" s="159"/>
    </row>
    <row r="199" spans="1:8" ht="13.5" customHeight="1" thickBot="1" x14ac:dyDescent="0.25">
      <c r="A199" s="334" t="s">
        <v>65</v>
      </c>
      <c r="B199" s="335"/>
      <c r="C199" s="335"/>
      <c r="D199" s="335"/>
      <c r="E199" s="335"/>
      <c r="F199" s="335"/>
      <c r="G199" s="335"/>
      <c r="H199" s="336"/>
    </row>
    <row r="200" spans="1:8" ht="13.5" thickBot="1" x14ac:dyDescent="0.25">
      <c r="A200" s="62"/>
      <c r="B200" s="62"/>
      <c r="C200" s="62"/>
      <c r="D200" s="62"/>
      <c r="E200" s="62"/>
      <c r="F200" s="62"/>
      <c r="G200" s="62"/>
      <c r="H200" s="159"/>
    </row>
    <row r="201" spans="1:8" x14ac:dyDescent="0.2">
      <c r="A201" s="344" t="s">
        <v>209</v>
      </c>
      <c r="B201" s="345"/>
      <c r="C201" s="345"/>
      <c r="D201" s="345"/>
      <c r="E201" s="345"/>
      <c r="F201" s="345"/>
      <c r="G201" s="345"/>
      <c r="H201" s="346"/>
    </row>
    <row r="202" spans="1:8" ht="13.5" thickBot="1" x14ac:dyDescent="0.25">
      <c r="A202" s="359" t="s">
        <v>22</v>
      </c>
      <c r="B202" s="360"/>
      <c r="C202" s="360"/>
      <c r="D202" s="360"/>
      <c r="E202" s="143" t="s">
        <v>14</v>
      </c>
      <c r="F202" s="143" t="s">
        <v>39</v>
      </c>
      <c r="G202" s="45" t="s">
        <v>42</v>
      </c>
      <c r="H202" s="144" t="s">
        <v>40</v>
      </c>
    </row>
    <row r="203" spans="1:8" ht="38.25" customHeight="1" thickBot="1" x14ac:dyDescent="0.25">
      <c r="A203" s="347" t="s">
        <v>66</v>
      </c>
      <c r="B203" s="348"/>
      <c r="C203" s="348"/>
      <c r="D203" s="348"/>
      <c r="E203" s="348"/>
      <c r="F203" s="348"/>
      <c r="G203" s="348"/>
      <c r="H203" s="349"/>
    </row>
    <row r="204" spans="1:8" ht="13.5" customHeight="1" x14ac:dyDescent="0.2">
      <c r="A204" s="350" t="s">
        <v>92</v>
      </c>
      <c r="B204" s="351"/>
      <c r="C204" s="351"/>
      <c r="D204" s="351"/>
      <c r="E204" s="160"/>
      <c r="F204" s="160"/>
      <c r="G204" s="142">
        <v>3</v>
      </c>
      <c r="H204" s="145">
        <f t="shared" ref="H204:H208" si="8">+E204</f>
        <v>0</v>
      </c>
    </row>
    <row r="205" spans="1:8" ht="13.5" thickBot="1" x14ac:dyDescent="0.25">
      <c r="A205" s="357" t="s">
        <v>93</v>
      </c>
      <c r="B205" s="358"/>
      <c r="C205" s="358"/>
      <c r="D205" s="358"/>
      <c r="E205" s="161"/>
      <c r="F205" s="161"/>
      <c r="G205" s="141">
        <v>3</v>
      </c>
      <c r="H205" s="146">
        <f t="shared" si="8"/>
        <v>0</v>
      </c>
    </row>
    <row r="206" spans="1:8" ht="12.75" customHeight="1" thickBot="1" x14ac:dyDescent="0.25">
      <c r="A206" s="352" t="s">
        <v>210</v>
      </c>
      <c r="B206" s="353"/>
      <c r="C206" s="353"/>
      <c r="D206" s="353"/>
      <c r="E206" s="353"/>
      <c r="F206" s="353"/>
      <c r="G206" s="353"/>
      <c r="H206" s="354"/>
    </row>
    <row r="207" spans="1:8" ht="21" customHeight="1" x14ac:dyDescent="0.2">
      <c r="A207" s="342" t="s">
        <v>94</v>
      </c>
      <c r="B207" s="343"/>
      <c r="C207" s="343"/>
      <c r="D207" s="343"/>
      <c r="E207" s="162"/>
      <c r="F207" s="162"/>
      <c r="G207" s="68">
        <v>3</v>
      </c>
      <c r="H207" s="147">
        <f t="shared" si="8"/>
        <v>0</v>
      </c>
    </row>
    <row r="208" spans="1:8" ht="12.75" customHeight="1" thickBot="1" x14ac:dyDescent="0.25">
      <c r="A208" s="342" t="s">
        <v>95</v>
      </c>
      <c r="B208" s="343"/>
      <c r="C208" s="343"/>
      <c r="D208" s="343"/>
      <c r="E208" s="162"/>
      <c r="F208" s="162"/>
      <c r="G208" s="68">
        <v>3</v>
      </c>
      <c r="H208" s="147">
        <f t="shared" si="8"/>
        <v>0</v>
      </c>
    </row>
    <row r="209" spans="1:8" x14ac:dyDescent="0.2">
      <c r="A209" s="330" t="s">
        <v>67</v>
      </c>
      <c r="B209" s="331"/>
      <c r="C209" s="331"/>
      <c r="D209" s="332"/>
      <c r="E209" s="163"/>
      <c r="F209" s="164"/>
      <c r="G209" s="126">
        <f>SUM(G204+G205+G207+G208)</f>
        <v>12</v>
      </c>
      <c r="H209" s="122">
        <f>SUM(H203:H208)</f>
        <v>0</v>
      </c>
    </row>
    <row r="210" spans="1:8" ht="13.5" thickBot="1" x14ac:dyDescent="0.25">
      <c r="A210" s="337" t="s">
        <v>41</v>
      </c>
      <c r="B210" s="338"/>
      <c r="C210" s="338"/>
      <c r="D210" s="339"/>
      <c r="E210" s="165"/>
      <c r="F210" s="166"/>
      <c r="G210" s="133">
        <v>100</v>
      </c>
      <c r="H210" s="125">
        <f>+G210*H209/G209</f>
        <v>0</v>
      </c>
    </row>
    <row r="211" spans="1:8" x14ac:dyDescent="0.2">
      <c r="A211" s="340"/>
      <c r="B211" s="341"/>
      <c r="C211" s="341"/>
      <c r="D211" s="341"/>
      <c r="E211" s="62"/>
      <c r="F211" s="62"/>
      <c r="G211" s="62"/>
      <c r="H211" s="159"/>
    </row>
    <row r="212" spans="1:8" x14ac:dyDescent="0.2">
      <c r="A212" s="183" t="s">
        <v>68</v>
      </c>
      <c r="B212" s="183"/>
      <c r="C212" s="183"/>
      <c r="D212" s="167"/>
      <c r="E212" s="167"/>
      <c r="F212" s="167"/>
      <c r="G212" s="62"/>
      <c r="H212" s="159"/>
    </row>
    <row r="213" spans="1:8" x14ac:dyDescent="0.2">
      <c r="A213" s="177"/>
      <c r="B213" s="177"/>
      <c r="C213" s="177"/>
      <c r="D213" s="179"/>
      <c r="E213" s="179"/>
      <c r="F213" s="179"/>
      <c r="G213" s="62"/>
      <c r="H213" s="159"/>
    </row>
    <row r="214" spans="1:8" x14ac:dyDescent="0.2">
      <c r="A214" s="183" t="s">
        <v>197</v>
      </c>
      <c r="B214" s="183"/>
      <c r="C214" s="183"/>
      <c r="D214" s="167"/>
      <c r="E214" s="167"/>
      <c r="F214" s="167"/>
      <c r="G214" s="62"/>
      <c r="H214" s="159"/>
    </row>
  </sheetData>
  <mergeCells count="267">
    <mergeCell ref="A199:H199"/>
    <mergeCell ref="A209:D209"/>
    <mergeCell ref="A210:D210"/>
    <mergeCell ref="A211:D211"/>
    <mergeCell ref="A212:C212"/>
    <mergeCell ref="A207:D207"/>
    <mergeCell ref="A176:F176"/>
    <mergeCell ref="A180:D180"/>
    <mergeCell ref="A184:D184"/>
    <mergeCell ref="A188:D188"/>
    <mergeCell ref="A189:D189"/>
    <mergeCell ref="A208:D208"/>
    <mergeCell ref="A193:D193"/>
    <mergeCell ref="A201:H201"/>
    <mergeCell ref="A203:H203"/>
    <mergeCell ref="A204:D204"/>
    <mergeCell ref="A206:H206"/>
    <mergeCell ref="A194:D194"/>
    <mergeCell ref="A205:D205"/>
    <mergeCell ref="A202:D202"/>
    <mergeCell ref="A191:D191"/>
    <mergeCell ref="A185:D185"/>
    <mergeCell ref="A190:D190"/>
    <mergeCell ref="A182:D182"/>
    <mergeCell ref="A160:D160"/>
    <mergeCell ref="A162:D162"/>
    <mergeCell ref="A163:D163"/>
    <mergeCell ref="A164:H164"/>
    <mergeCell ref="A136:H136"/>
    <mergeCell ref="B143:H143"/>
    <mergeCell ref="A144:H144"/>
    <mergeCell ref="A145:D145"/>
    <mergeCell ref="A157:H157"/>
    <mergeCell ref="A179:D179"/>
    <mergeCell ref="A186:D186"/>
    <mergeCell ref="A183:D183"/>
    <mergeCell ref="A181:H181"/>
    <mergeCell ref="E15:H15"/>
    <mergeCell ref="E17:H17"/>
    <mergeCell ref="A17:D17"/>
    <mergeCell ref="A24:D24"/>
    <mergeCell ref="A22:D22"/>
    <mergeCell ref="A21:D21"/>
    <mergeCell ref="A126:H126"/>
    <mergeCell ref="A29:D29"/>
    <mergeCell ref="A31:D31"/>
    <mergeCell ref="A35:D35"/>
    <mergeCell ref="A178:H178"/>
    <mergeCell ref="A152:D152"/>
    <mergeCell ref="A153:D153"/>
    <mergeCell ref="A154:D154"/>
    <mergeCell ref="A165:D165"/>
    <mergeCell ref="A140:D140"/>
    <mergeCell ref="A177:H177"/>
    <mergeCell ref="A158:H158"/>
    <mergeCell ref="A159:D159"/>
    <mergeCell ref="A19:H19"/>
    <mergeCell ref="F6:G6"/>
    <mergeCell ref="A1:A5"/>
    <mergeCell ref="B1:F2"/>
    <mergeCell ref="G1:H1"/>
    <mergeCell ref="G2:H2"/>
    <mergeCell ref="B3:F3"/>
    <mergeCell ref="G3:H5"/>
    <mergeCell ref="B4:F5"/>
    <mergeCell ref="A16:D16"/>
    <mergeCell ref="E16:H16"/>
    <mergeCell ref="A14:H14"/>
    <mergeCell ref="A7:H7"/>
    <mergeCell ref="A15:D15"/>
    <mergeCell ref="A20:H20"/>
    <mergeCell ref="ES40:EV40"/>
    <mergeCell ref="EW40:EZ40"/>
    <mergeCell ref="FA40:FD40"/>
    <mergeCell ref="A38:H38"/>
    <mergeCell ref="A28:H28"/>
    <mergeCell ref="EK40:EN40"/>
    <mergeCell ref="EO40:ER40"/>
    <mergeCell ref="EC40:EF40"/>
    <mergeCell ref="EG40:EJ40"/>
    <mergeCell ref="DQ40:DT40"/>
    <mergeCell ref="DY40:EB40"/>
    <mergeCell ref="A34:D34"/>
    <mergeCell ref="CG40:CJ40"/>
    <mergeCell ref="CK40:CN40"/>
    <mergeCell ref="CO40:CR40"/>
    <mergeCell ref="CS40:CV40"/>
    <mergeCell ref="DU40:DX40"/>
    <mergeCell ref="CW40:CZ40"/>
    <mergeCell ref="DA40:DD40"/>
    <mergeCell ref="DE40:DH40"/>
    <mergeCell ref="DI40:DL40"/>
    <mergeCell ref="DM40:DP40"/>
    <mergeCell ref="BI40:BL40"/>
    <mergeCell ref="IS40:IV40"/>
    <mergeCell ref="HY40:IB40"/>
    <mergeCell ref="IO40:IR40"/>
    <mergeCell ref="IK40:IN40"/>
    <mergeCell ref="IC40:IF40"/>
    <mergeCell ref="FU40:FX40"/>
    <mergeCell ref="FI40:FL40"/>
    <mergeCell ref="FE40:FH40"/>
    <mergeCell ref="GK40:GN40"/>
    <mergeCell ref="FM40:FP40"/>
    <mergeCell ref="FQ40:FT40"/>
    <mergeCell ref="FY40:GB40"/>
    <mergeCell ref="IG40:IJ40"/>
    <mergeCell ref="HI40:HL40"/>
    <mergeCell ref="HQ40:HT40"/>
    <mergeCell ref="HM40:HP40"/>
    <mergeCell ref="HU40:HX40"/>
    <mergeCell ref="GW40:GZ40"/>
    <mergeCell ref="HA40:HD40"/>
    <mergeCell ref="HE40:HH40"/>
    <mergeCell ref="GO40:GR40"/>
    <mergeCell ref="GS40:GV40"/>
    <mergeCell ref="GC40:GF40"/>
    <mergeCell ref="GG40:GJ40"/>
    <mergeCell ref="BM40:BP40"/>
    <mergeCell ref="BQ40:BT40"/>
    <mergeCell ref="BU40:BX40"/>
    <mergeCell ref="BY40:CB40"/>
    <mergeCell ref="CC40:CF40"/>
    <mergeCell ref="AK40:AN40"/>
    <mergeCell ref="AO40:AR40"/>
    <mergeCell ref="AS40:AV40"/>
    <mergeCell ref="AW40:AZ40"/>
    <mergeCell ref="BA40:BD40"/>
    <mergeCell ref="BE40:BH40"/>
    <mergeCell ref="Y40:AB40"/>
    <mergeCell ref="A42:D42"/>
    <mergeCell ref="A41:D41"/>
    <mergeCell ref="A40:H40"/>
    <mergeCell ref="AC40:AF40"/>
    <mergeCell ref="AG40:AJ40"/>
    <mergeCell ref="A56:H56"/>
    <mergeCell ref="A53:H53"/>
    <mergeCell ref="A74:D74"/>
    <mergeCell ref="M40:P40"/>
    <mergeCell ref="Q40:T40"/>
    <mergeCell ref="U40:X40"/>
    <mergeCell ref="A54:H54"/>
    <mergeCell ref="A45:D45"/>
    <mergeCell ref="A58:D58"/>
    <mergeCell ref="A59:H59"/>
    <mergeCell ref="A55:H55"/>
    <mergeCell ref="A57:D57"/>
    <mergeCell ref="A60:D60"/>
    <mergeCell ref="A46:D46"/>
    <mergeCell ref="A47:D47"/>
    <mergeCell ref="A48:H48"/>
    <mergeCell ref="A61:D61"/>
    <mergeCell ref="A51:F51"/>
    <mergeCell ref="A175:F175"/>
    <mergeCell ref="A129:D129"/>
    <mergeCell ref="A135:H135"/>
    <mergeCell ref="A133:F133"/>
    <mergeCell ref="A110:H110"/>
    <mergeCell ref="A120:H120"/>
    <mergeCell ref="A101:D101"/>
    <mergeCell ref="A95:D95"/>
    <mergeCell ref="A85:D85"/>
    <mergeCell ref="A150:D150"/>
    <mergeCell ref="A151:D151"/>
    <mergeCell ref="A156:F156"/>
    <mergeCell ref="A166:D166"/>
    <mergeCell ref="A128:D128"/>
    <mergeCell ref="A170:D170"/>
    <mergeCell ref="A171:D171"/>
    <mergeCell ref="A172:H172"/>
    <mergeCell ref="A173:D173"/>
    <mergeCell ref="A174:D174"/>
    <mergeCell ref="A149:D149"/>
    <mergeCell ref="A168:D168"/>
    <mergeCell ref="A161:H161"/>
    <mergeCell ref="A167:D167"/>
    <mergeCell ref="A169:H169"/>
    <mergeCell ref="A125:D125"/>
    <mergeCell ref="A123:D123"/>
    <mergeCell ref="A119:F119"/>
    <mergeCell ref="A124:D124"/>
    <mergeCell ref="A146:D146"/>
    <mergeCell ref="A147:D147"/>
    <mergeCell ref="A137:H137"/>
    <mergeCell ref="A138:D138"/>
    <mergeCell ref="A139:D139"/>
    <mergeCell ref="A121:H121"/>
    <mergeCell ref="A122:D122"/>
    <mergeCell ref="A130:D130"/>
    <mergeCell ref="A131:D131"/>
    <mergeCell ref="A134:H134"/>
    <mergeCell ref="A127:D127"/>
    <mergeCell ref="A142:F142"/>
    <mergeCell ref="A141:F141"/>
    <mergeCell ref="A25:F25"/>
    <mergeCell ref="A26:F26"/>
    <mergeCell ref="A36:F36"/>
    <mergeCell ref="A37:F37"/>
    <mergeCell ref="A39:H39"/>
    <mergeCell ref="A50:D50"/>
    <mergeCell ref="A44:D44"/>
    <mergeCell ref="A43:H43"/>
    <mergeCell ref="A148:H148"/>
    <mergeCell ref="A102:D102"/>
    <mergeCell ref="A106:D106"/>
    <mergeCell ref="A104:D104"/>
    <mergeCell ref="A107:F107"/>
    <mergeCell ref="A108:F108"/>
    <mergeCell ref="A63:D63"/>
    <mergeCell ref="A49:D49"/>
    <mergeCell ref="A62:D62"/>
    <mergeCell ref="A67:H67"/>
    <mergeCell ref="A98:F98"/>
    <mergeCell ref="A103:D103"/>
    <mergeCell ref="A113:D113"/>
    <mergeCell ref="A114:D114"/>
    <mergeCell ref="A100:H100"/>
    <mergeCell ref="A105:D105"/>
    <mergeCell ref="A64:F64"/>
    <mergeCell ref="A65:F65"/>
    <mergeCell ref="A73:D73"/>
    <mergeCell ref="A79:D79"/>
    <mergeCell ref="A83:D83"/>
    <mergeCell ref="A97:F97"/>
    <mergeCell ref="A93:D93"/>
    <mergeCell ref="A78:D78"/>
    <mergeCell ref="A86:D86"/>
    <mergeCell ref="A75:D75"/>
    <mergeCell ref="A77:D77"/>
    <mergeCell ref="A81:D81"/>
    <mergeCell ref="A82:D82"/>
    <mergeCell ref="A117:D117"/>
    <mergeCell ref="A96:D96"/>
    <mergeCell ref="A72:D72"/>
    <mergeCell ref="A89:D89"/>
    <mergeCell ref="A88:D88"/>
    <mergeCell ref="A112:D112"/>
    <mergeCell ref="A111:D111"/>
    <mergeCell ref="A84:D84"/>
    <mergeCell ref="A90:D90"/>
    <mergeCell ref="A94:D94"/>
    <mergeCell ref="A115:D115"/>
    <mergeCell ref="A109:H109"/>
    <mergeCell ref="A214:C214"/>
    <mergeCell ref="A23:D23"/>
    <mergeCell ref="A69:D69"/>
    <mergeCell ref="A71:D71"/>
    <mergeCell ref="A70:H70"/>
    <mergeCell ref="A155:F155"/>
    <mergeCell ref="A30:D30"/>
    <mergeCell ref="A32:D32"/>
    <mergeCell ref="A33:D33"/>
    <mergeCell ref="A197:H197"/>
    <mergeCell ref="A196:F196"/>
    <mergeCell ref="A195:F195"/>
    <mergeCell ref="A192:H192"/>
    <mergeCell ref="A132:F132"/>
    <mergeCell ref="A118:F118"/>
    <mergeCell ref="A80:D80"/>
    <mergeCell ref="A76:H76"/>
    <mergeCell ref="A87:H87"/>
    <mergeCell ref="A116:H116"/>
    <mergeCell ref="A187:D187"/>
    <mergeCell ref="A91:D91"/>
    <mergeCell ref="A92:D92"/>
    <mergeCell ref="A52:F52"/>
    <mergeCell ref="A68:D68"/>
  </mergeCells>
  <pageMargins left="0.7" right="0.7" top="0.75" bottom="0.75" header="0.3" footer="0.3"/>
  <pageSetup paperSize="9" fitToWidth="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="106" zoomScaleNormal="106" workbookViewId="0">
      <selection activeCell="A26" sqref="A26"/>
    </sheetView>
  </sheetViews>
  <sheetFormatPr baseColWidth="10" defaultRowHeight="12.75" x14ac:dyDescent="0.2"/>
  <cols>
    <col min="1" max="1" width="30.28515625" customWidth="1"/>
  </cols>
  <sheetData>
    <row r="1" spans="1:3" x14ac:dyDescent="0.2">
      <c r="A1" s="63" t="s">
        <v>45</v>
      </c>
    </row>
    <row r="2" spans="1:3" x14ac:dyDescent="0.2">
      <c r="A2" s="63" t="s">
        <v>57</v>
      </c>
    </row>
    <row r="3" spans="1:3" x14ac:dyDescent="0.2">
      <c r="A3" s="63"/>
      <c r="B3" s="64" t="s">
        <v>14</v>
      </c>
      <c r="C3" s="64" t="s">
        <v>39</v>
      </c>
    </row>
    <row r="4" spans="1:3" x14ac:dyDescent="0.2">
      <c r="A4" s="62" t="s">
        <v>46</v>
      </c>
    </row>
    <row r="5" spans="1:3" x14ac:dyDescent="0.2">
      <c r="A5" s="65" t="s">
        <v>47</v>
      </c>
    </row>
    <row r="6" spans="1:3" x14ac:dyDescent="0.2">
      <c r="A6" s="65" t="s">
        <v>48</v>
      </c>
    </row>
    <row r="7" spans="1:3" x14ac:dyDescent="0.2">
      <c r="A7" s="65" t="s">
        <v>49</v>
      </c>
    </row>
    <row r="8" spans="1:3" x14ac:dyDescent="0.2">
      <c r="A8" s="62" t="s">
        <v>50</v>
      </c>
    </row>
    <row r="9" spans="1:3" x14ac:dyDescent="0.2">
      <c r="A9" s="62" t="s">
        <v>51</v>
      </c>
    </row>
    <row r="10" spans="1:3" x14ac:dyDescent="0.2">
      <c r="A10" s="62" t="s">
        <v>52</v>
      </c>
    </row>
    <row r="11" spans="1:3" x14ac:dyDescent="0.2">
      <c r="A11" s="62" t="s">
        <v>53</v>
      </c>
    </row>
    <row r="12" spans="1:3" x14ac:dyDescent="0.2">
      <c r="A12" s="62" t="s">
        <v>54</v>
      </c>
    </row>
    <row r="13" spans="1:3" x14ac:dyDescent="0.2">
      <c r="A13" s="62" t="s">
        <v>55</v>
      </c>
    </row>
    <row r="14" spans="1:3" x14ac:dyDescent="0.2">
      <c r="A14" s="62" t="s">
        <v>56</v>
      </c>
    </row>
    <row r="15" spans="1:3" x14ac:dyDescent="0.2">
      <c r="A15" s="62" t="s">
        <v>62</v>
      </c>
    </row>
    <row r="16" spans="1:3" x14ac:dyDescent="0.2">
      <c r="A16" s="62" t="s">
        <v>58</v>
      </c>
    </row>
    <row r="17" spans="1:1" x14ac:dyDescent="0.2">
      <c r="A17" s="62" t="s">
        <v>59</v>
      </c>
    </row>
    <row r="18" spans="1:1" x14ac:dyDescent="0.2">
      <c r="A18" s="62" t="s">
        <v>60</v>
      </c>
    </row>
    <row r="19" spans="1:1" x14ac:dyDescent="0.2">
      <c r="A19" s="62" t="s">
        <v>61</v>
      </c>
    </row>
    <row r="20" spans="1:1" x14ac:dyDescent="0.2">
      <c r="A20" s="6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I93"/>
  <sheetViews>
    <sheetView topLeftCell="A22" zoomScale="85" zoomScaleNormal="85" zoomScaleSheetLayoutView="100" workbookViewId="0">
      <selection activeCell="C43" sqref="C43"/>
    </sheetView>
  </sheetViews>
  <sheetFormatPr baseColWidth="10" defaultRowHeight="12.75" x14ac:dyDescent="0.2"/>
  <cols>
    <col min="1" max="1" width="26.140625" customWidth="1"/>
    <col min="2" max="2" width="16.42578125" customWidth="1"/>
    <col min="3" max="3" width="15" customWidth="1"/>
    <col min="4" max="8" width="11.42578125" style="2"/>
  </cols>
  <sheetData>
    <row r="1" spans="1:9" ht="42.75" customHeight="1" x14ac:dyDescent="0.25">
      <c r="A1" s="363" t="s">
        <v>69</v>
      </c>
      <c r="B1" s="364"/>
      <c r="C1" s="364"/>
      <c r="D1" s="364"/>
      <c r="E1" s="364"/>
      <c r="F1" s="364"/>
      <c r="G1" s="364"/>
      <c r="H1" s="364"/>
    </row>
    <row r="2" spans="1:9" ht="15.75" x14ac:dyDescent="0.25">
      <c r="A2" s="56"/>
    </row>
    <row r="4" spans="1:9" x14ac:dyDescent="0.2">
      <c r="A4" s="3" t="s">
        <v>8</v>
      </c>
    </row>
    <row r="6" spans="1:9" x14ac:dyDescent="0.2">
      <c r="A6" s="9" t="s">
        <v>9</v>
      </c>
    </row>
    <row r="7" spans="1:9" x14ac:dyDescent="0.2">
      <c r="A7" s="1"/>
    </row>
    <row r="8" spans="1:9" x14ac:dyDescent="0.2">
      <c r="A8" s="9" t="s">
        <v>10</v>
      </c>
    </row>
    <row r="9" spans="1:9" x14ac:dyDescent="0.2">
      <c r="A9" s="1"/>
    </row>
    <row r="10" spans="1:9" x14ac:dyDescent="0.2">
      <c r="A10" s="9" t="s">
        <v>11</v>
      </c>
    </row>
    <row r="12" spans="1:9" x14ac:dyDescent="0.2">
      <c r="B12" s="1"/>
      <c r="C12" s="1"/>
      <c r="D12" s="4"/>
      <c r="E12" s="4"/>
      <c r="F12" s="4"/>
      <c r="G12" s="4"/>
      <c r="H12" s="4"/>
    </row>
    <row r="13" spans="1:9" ht="12" customHeight="1" thickBot="1" x14ac:dyDescent="0.25">
      <c r="A13" s="2"/>
      <c r="B13" s="1"/>
      <c r="C13" s="1"/>
      <c r="D13" s="4"/>
      <c r="E13" s="4"/>
      <c r="F13" s="4"/>
      <c r="G13" s="4"/>
      <c r="H13" s="4"/>
    </row>
    <row r="14" spans="1:9" ht="13.5" thickBot="1" x14ac:dyDescent="0.25">
      <c r="A14" s="81" t="s">
        <v>7</v>
      </c>
      <c r="B14" s="82" t="s">
        <v>70</v>
      </c>
      <c r="C14" s="82" t="s">
        <v>42</v>
      </c>
      <c r="D14" s="78"/>
      <c r="E14" s="78"/>
      <c r="F14" s="78"/>
      <c r="G14" s="78"/>
      <c r="H14" s="78"/>
      <c r="I14" s="2"/>
    </row>
    <row r="15" spans="1:9" ht="13.5" thickBot="1" x14ac:dyDescent="0.25">
      <c r="A15" s="80"/>
      <c r="B15" s="4"/>
      <c r="C15" s="4"/>
      <c r="D15" s="4"/>
      <c r="E15" s="4"/>
      <c r="F15" s="4"/>
      <c r="G15" s="4"/>
      <c r="H15" s="4"/>
      <c r="I15" s="2"/>
    </row>
    <row r="16" spans="1:9" ht="13.5" thickBot="1" x14ac:dyDescent="0.25">
      <c r="A16" s="365" t="s">
        <v>44</v>
      </c>
      <c r="B16" s="366"/>
      <c r="C16" s="367"/>
      <c r="D16" s="79"/>
      <c r="E16" s="79"/>
      <c r="F16" s="79"/>
      <c r="G16" s="79"/>
      <c r="H16" s="79"/>
    </row>
    <row r="17" spans="1:9" x14ac:dyDescent="0.2">
      <c r="A17" s="87" t="s">
        <v>0</v>
      </c>
      <c r="B17" s="75">
        <f>+Hoja2!H25</f>
        <v>0</v>
      </c>
      <c r="C17" s="76">
        <f>+Hoja2!G25</f>
        <v>12</v>
      </c>
      <c r="D17" s="77"/>
      <c r="E17" s="77"/>
      <c r="F17" s="77"/>
      <c r="G17" s="77"/>
      <c r="H17" s="77"/>
      <c r="I17" s="2"/>
    </row>
    <row r="18" spans="1:9" x14ac:dyDescent="0.2">
      <c r="A18" s="69" t="s">
        <v>71</v>
      </c>
      <c r="B18" s="46">
        <f>+Hoja2!H36</f>
        <v>0</v>
      </c>
      <c r="C18" s="49">
        <f>+Hoja2!G36</f>
        <v>16</v>
      </c>
      <c r="D18" s="77"/>
      <c r="E18" s="77"/>
      <c r="F18" s="77"/>
      <c r="G18" s="77"/>
      <c r="H18" s="77"/>
      <c r="I18" s="2"/>
    </row>
    <row r="19" spans="1:9" x14ac:dyDescent="0.2">
      <c r="A19" s="50" t="s">
        <v>1</v>
      </c>
      <c r="B19" s="46" t="e">
        <f>+Hoja2!#REF!</f>
        <v>#REF!</v>
      </c>
      <c r="C19" s="49" t="e">
        <f>+Hoja2!#REF!</f>
        <v>#REF!</v>
      </c>
      <c r="D19" s="77"/>
      <c r="E19" s="77"/>
      <c r="F19" s="77"/>
      <c r="G19" s="77"/>
      <c r="H19" s="77"/>
      <c r="I19" s="2"/>
    </row>
    <row r="20" spans="1:9" ht="13.5" thickBot="1" x14ac:dyDescent="0.25">
      <c r="A20" s="89" t="s">
        <v>81</v>
      </c>
      <c r="B20" s="90">
        <f>+Hoja2!H51</f>
        <v>0</v>
      </c>
      <c r="C20" s="91">
        <f>+Hoja2!G51</f>
        <v>13</v>
      </c>
      <c r="D20" s="77"/>
      <c r="E20" s="77"/>
      <c r="F20" s="77"/>
      <c r="G20" s="77"/>
      <c r="H20" s="77"/>
      <c r="I20" s="2"/>
    </row>
    <row r="21" spans="1:9" s="63" customFormat="1" x14ac:dyDescent="0.2">
      <c r="A21" s="371" t="s">
        <v>43</v>
      </c>
      <c r="B21" s="97" t="e">
        <f>SUM(B17:B20)</f>
        <v>#REF!</v>
      </c>
      <c r="C21" s="98" t="e">
        <f>SUM(C17:C20)</f>
        <v>#REF!</v>
      </c>
      <c r="D21" s="96"/>
      <c r="E21" s="96"/>
      <c r="F21" s="96"/>
      <c r="G21" s="96"/>
      <c r="H21" s="96"/>
      <c r="I21" s="95"/>
    </row>
    <row r="22" spans="1:9" ht="13.5" thickBot="1" x14ac:dyDescent="0.25">
      <c r="A22" s="372"/>
      <c r="B22" s="51" t="e">
        <f>+C22*B21/C21</f>
        <v>#REF!</v>
      </c>
      <c r="C22" s="52">
        <v>100</v>
      </c>
      <c r="D22" s="4"/>
      <c r="E22" s="4"/>
      <c r="F22" s="4"/>
      <c r="G22" s="4"/>
      <c r="H22" s="4"/>
    </row>
    <row r="23" spans="1:9" s="6" customFormat="1" x14ac:dyDescent="0.2">
      <c r="B23" s="8"/>
      <c r="C23" s="8"/>
      <c r="D23" s="8"/>
      <c r="E23" s="8"/>
      <c r="F23" s="8"/>
      <c r="G23" s="8"/>
      <c r="H23" s="8"/>
    </row>
    <row r="24" spans="1:9" s="6" customFormat="1" ht="13.5" thickBot="1" x14ac:dyDescent="0.25">
      <c r="B24" s="8"/>
      <c r="C24" s="8"/>
      <c r="D24" s="8"/>
      <c r="E24" s="8"/>
      <c r="F24" s="8"/>
      <c r="G24" s="8"/>
      <c r="H24" s="8"/>
    </row>
    <row r="25" spans="1:9" ht="13.5" thickBot="1" x14ac:dyDescent="0.25">
      <c r="A25" s="368" t="s">
        <v>21</v>
      </c>
      <c r="B25" s="369"/>
      <c r="C25" s="370"/>
      <c r="D25" s="79"/>
      <c r="E25" s="79"/>
      <c r="F25" s="79"/>
      <c r="G25" s="79"/>
      <c r="H25" s="79"/>
    </row>
    <row r="26" spans="1:9" x14ac:dyDescent="0.2">
      <c r="A26" s="84" t="s">
        <v>12</v>
      </c>
      <c r="B26" s="47">
        <f>+Hoja2!H64</f>
        <v>0</v>
      </c>
      <c r="C26" s="48">
        <f>+Hoja2!G64</f>
        <v>23</v>
      </c>
      <c r="D26" s="77"/>
      <c r="E26" s="77"/>
      <c r="F26" s="77"/>
      <c r="G26" s="77"/>
      <c r="H26" s="77"/>
    </row>
    <row r="27" spans="1:9" x14ac:dyDescent="0.2">
      <c r="A27" s="53" t="s">
        <v>2</v>
      </c>
      <c r="B27" s="46">
        <f>+Hoja2!H97</f>
        <v>0</v>
      </c>
      <c r="C27" s="49">
        <f>+Hoja2!G97</f>
        <v>78</v>
      </c>
      <c r="D27" s="77"/>
      <c r="E27" s="77"/>
      <c r="F27" s="77"/>
      <c r="G27" s="77"/>
      <c r="H27" s="77"/>
    </row>
    <row r="28" spans="1:9" x14ac:dyDescent="0.2">
      <c r="A28" s="53" t="s">
        <v>3</v>
      </c>
      <c r="B28" s="46">
        <f>+Hoja2!H107</f>
        <v>0</v>
      </c>
      <c r="C28" s="49">
        <f>+Hoja2!G107</f>
        <v>13</v>
      </c>
      <c r="D28" s="77"/>
      <c r="E28" s="77"/>
      <c r="F28" s="77"/>
      <c r="G28" s="77"/>
      <c r="H28" s="77"/>
    </row>
    <row r="29" spans="1:9" x14ac:dyDescent="0.2">
      <c r="A29" s="53" t="s">
        <v>4</v>
      </c>
      <c r="B29" s="46">
        <f>+Hoja2!H118</f>
        <v>0</v>
      </c>
      <c r="C29" s="148">
        <f>Hoja2!G118</f>
        <v>22</v>
      </c>
      <c r="D29" s="77"/>
      <c r="E29" s="77"/>
      <c r="F29" s="77"/>
      <c r="G29" s="77"/>
      <c r="H29" s="77"/>
    </row>
    <row r="30" spans="1:9" x14ac:dyDescent="0.2">
      <c r="A30" s="53" t="s">
        <v>5</v>
      </c>
      <c r="B30" s="46">
        <f>+Hoja2!H132</f>
        <v>0</v>
      </c>
      <c r="C30" s="49">
        <f>+Hoja2!G132</f>
        <v>15</v>
      </c>
      <c r="D30" s="77"/>
      <c r="E30" s="77"/>
      <c r="F30" s="77"/>
      <c r="G30" s="77"/>
      <c r="H30" s="77"/>
    </row>
    <row r="31" spans="1:9" x14ac:dyDescent="0.2">
      <c r="A31" s="53" t="s">
        <v>72</v>
      </c>
      <c r="B31" s="46" t="e">
        <f>+Hoja2!#REF!</f>
        <v>#REF!</v>
      </c>
      <c r="C31" s="49" t="e">
        <f>+Hoja2!#REF!</f>
        <v>#REF!</v>
      </c>
      <c r="D31" s="77"/>
      <c r="E31" s="77"/>
      <c r="F31" s="77"/>
      <c r="G31" s="77"/>
      <c r="H31" s="77"/>
    </row>
    <row r="32" spans="1:9" x14ac:dyDescent="0.2">
      <c r="A32" s="53" t="s">
        <v>6</v>
      </c>
      <c r="B32" s="46" t="e">
        <f>+Hoja2!#REF!</f>
        <v>#REF!</v>
      </c>
      <c r="C32" s="49" t="e">
        <f>+Hoja2!#REF!</f>
        <v>#REF!</v>
      </c>
      <c r="D32" s="77"/>
      <c r="E32" s="77"/>
      <c r="F32" s="77"/>
      <c r="G32" s="77"/>
      <c r="H32" s="77"/>
    </row>
    <row r="33" spans="1:8" ht="13.5" thickBot="1" x14ac:dyDescent="0.25">
      <c r="A33" s="106" t="s">
        <v>82</v>
      </c>
      <c r="B33" s="46" t="e">
        <f>+Hoja2!#REF!</f>
        <v>#REF!</v>
      </c>
      <c r="C33" s="49" t="e">
        <f>+Hoja2!#REF!</f>
        <v>#REF!</v>
      </c>
      <c r="D33" s="77"/>
      <c r="E33" s="77"/>
      <c r="F33" s="77"/>
      <c r="G33" s="77"/>
      <c r="H33" s="77"/>
    </row>
    <row r="34" spans="1:8" s="63" customFormat="1" x14ac:dyDescent="0.2">
      <c r="A34" s="361" t="s">
        <v>43</v>
      </c>
      <c r="B34" s="97" t="e">
        <f>SUM(B26:B33)</f>
        <v>#REF!</v>
      </c>
      <c r="C34" s="98" t="e">
        <f>SUM(C26:C33)</f>
        <v>#REF!</v>
      </c>
      <c r="D34" s="92"/>
      <c r="E34" s="92"/>
      <c r="F34" s="92"/>
      <c r="G34" s="92"/>
      <c r="H34" s="92"/>
    </row>
    <row r="35" spans="1:8" s="63" customFormat="1" ht="13.5" thickBot="1" x14ac:dyDescent="0.25">
      <c r="A35" s="362"/>
      <c r="B35" s="99" t="e">
        <f>+B34*C35/C34</f>
        <v>#REF!</v>
      </c>
      <c r="C35" s="100">
        <v>100</v>
      </c>
      <c r="D35" s="92"/>
      <c r="E35" s="92"/>
      <c r="F35" s="92"/>
      <c r="G35" s="92"/>
      <c r="H35" s="92"/>
    </row>
    <row r="36" spans="1:8" x14ac:dyDescent="0.2">
      <c r="B36" s="1"/>
      <c r="C36" s="1"/>
      <c r="D36" s="4"/>
      <c r="E36" s="4"/>
      <c r="F36" s="4"/>
      <c r="G36" s="4"/>
      <c r="H36" s="4"/>
    </row>
    <row r="37" spans="1:8" ht="13.5" thickBot="1" x14ac:dyDescent="0.25">
      <c r="B37" s="1"/>
      <c r="C37" s="1"/>
      <c r="D37" s="4"/>
      <c r="E37" s="4"/>
      <c r="F37" s="4"/>
      <c r="G37" s="4"/>
      <c r="H37" s="4"/>
    </row>
    <row r="38" spans="1:8" ht="13.5" thickBot="1" x14ac:dyDescent="0.25">
      <c r="A38" s="368" t="s">
        <v>23</v>
      </c>
      <c r="B38" s="369"/>
      <c r="C38" s="370"/>
      <c r="D38" s="79"/>
      <c r="E38" s="79"/>
      <c r="F38" s="79"/>
      <c r="G38" s="79"/>
      <c r="H38" s="79"/>
    </row>
    <row r="39" spans="1:8" x14ac:dyDescent="0.2">
      <c r="A39" s="107" t="s">
        <v>83</v>
      </c>
      <c r="B39" s="75">
        <f>+Hoja2!H141</f>
        <v>0</v>
      </c>
      <c r="C39" s="76">
        <f>+Hoja2!G141</f>
        <v>5</v>
      </c>
      <c r="D39" s="77"/>
      <c r="E39" s="77"/>
      <c r="F39" s="77"/>
      <c r="G39" s="77"/>
      <c r="H39" s="77"/>
    </row>
    <row r="40" spans="1:8" x14ac:dyDescent="0.2">
      <c r="A40" s="108" t="s">
        <v>84</v>
      </c>
      <c r="B40" s="46">
        <f>+Hoja2!H155</f>
        <v>0</v>
      </c>
      <c r="C40" s="49">
        <f>+Hoja2!G155</f>
        <v>28</v>
      </c>
      <c r="D40" s="77"/>
      <c r="E40" s="77"/>
      <c r="F40" s="77"/>
      <c r="G40" s="77"/>
      <c r="H40" s="77"/>
    </row>
    <row r="41" spans="1:8" x14ac:dyDescent="0.2">
      <c r="A41" s="108" t="s">
        <v>85</v>
      </c>
      <c r="B41" s="46" t="e">
        <f>+Hoja2!#REF!</f>
        <v>#REF!</v>
      </c>
      <c r="C41" s="49" t="e">
        <f>+Hoja2!#REF!</f>
        <v>#REF!</v>
      </c>
      <c r="D41" s="77"/>
      <c r="E41" s="77"/>
      <c r="F41" s="77"/>
      <c r="G41" s="77"/>
      <c r="H41" s="77"/>
    </row>
    <row r="42" spans="1:8" x14ac:dyDescent="0.2">
      <c r="A42" s="108" t="s">
        <v>86</v>
      </c>
      <c r="B42" s="46" t="e">
        <f>+Hoja2!#REF!</f>
        <v>#REF!</v>
      </c>
      <c r="C42" s="49" t="e">
        <f>+Hoja2!#REF!</f>
        <v>#REF!</v>
      </c>
      <c r="D42" s="77"/>
      <c r="E42" s="77"/>
      <c r="F42" s="77"/>
      <c r="G42" s="77"/>
      <c r="H42" s="77"/>
    </row>
    <row r="43" spans="1:8" ht="13.5" thickBot="1" x14ac:dyDescent="0.25">
      <c r="A43" s="109" t="s">
        <v>87</v>
      </c>
      <c r="B43" s="102" t="e">
        <f>+Hoja2!#REF!</f>
        <v>#REF!</v>
      </c>
      <c r="C43" s="103" t="e">
        <f>+Hoja2!#REF!</f>
        <v>#REF!</v>
      </c>
    </row>
    <row r="44" spans="1:8" s="63" customFormat="1" ht="12.75" customHeight="1" x14ac:dyDescent="0.2">
      <c r="A44" s="361" t="s">
        <v>43</v>
      </c>
      <c r="B44" s="104" t="e">
        <f>SUM(B39:B43)</f>
        <v>#REF!</v>
      </c>
      <c r="C44" s="105" t="e">
        <f>SUM(C39:C43)</f>
        <v>#REF!</v>
      </c>
      <c r="D44" s="95"/>
      <c r="E44" s="95"/>
      <c r="F44" s="95"/>
      <c r="G44" s="95"/>
      <c r="H44" s="95"/>
    </row>
    <row r="45" spans="1:8" s="63" customFormat="1" ht="12.75" customHeight="1" thickBot="1" x14ac:dyDescent="0.25">
      <c r="A45" s="362"/>
      <c r="B45" s="93" t="e">
        <f>+B44*C45/C44</f>
        <v>#REF!</v>
      </c>
      <c r="C45" s="94">
        <v>100</v>
      </c>
      <c r="D45" s="95"/>
      <c r="E45" s="95"/>
      <c r="F45" s="95"/>
      <c r="G45" s="95"/>
      <c r="H45" s="95"/>
    </row>
    <row r="46" spans="1:8" s="63" customFormat="1" ht="12.75" customHeight="1" x14ac:dyDescent="0.2">
      <c r="A46" s="95"/>
      <c r="B46" s="101"/>
      <c r="C46" s="101"/>
      <c r="D46" s="95"/>
      <c r="E46" s="95"/>
      <c r="F46" s="95"/>
      <c r="G46" s="95"/>
      <c r="H46" s="95"/>
    </row>
    <row r="49" spans="1:7" x14ac:dyDescent="0.2">
      <c r="A49" s="85" t="s">
        <v>13</v>
      </c>
      <c r="B49" s="74" t="e">
        <f>+B22</f>
        <v>#REF!</v>
      </c>
      <c r="C49" s="74">
        <f>+C22</f>
        <v>100</v>
      </c>
    </row>
    <row r="50" spans="1:7" x14ac:dyDescent="0.2">
      <c r="A50" s="85" t="s">
        <v>21</v>
      </c>
      <c r="B50" s="74" t="e">
        <f>+B35</f>
        <v>#REF!</v>
      </c>
      <c r="C50" s="74">
        <f>+C35</f>
        <v>100</v>
      </c>
    </row>
    <row r="51" spans="1:7" x14ac:dyDescent="0.2">
      <c r="A51" s="85" t="s">
        <v>23</v>
      </c>
      <c r="B51" s="74" t="e">
        <f>+B45</f>
        <v>#REF!</v>
      </c>
      <c r="C51" s="74">
        <f>+C45</f>
        <v>100</v>
      </c>
    </row>
    <row r="52" spans="1:7" x14ac:dyDescent="0.2">
      <c r="A52" s="86" t="s">
        <v>43</v>
      </c>
      <c r="B52" s="74" t="e">
        <f>(+B49+B50+B51)/3</f>
        <v>#REF!</v>
      </c>
      <c r="C52" s="74">
        <f>(+C49+C50+C51)/3</f>
        <v>100</v>
      </c>
    </row>
    <row r="57" spans="1:7" x14ac:dyDescent="0.2">
      <c r="B57" s="10"/>
      <c r="C57" s="10"/>
      <c r="D57" s="83"/>
      <c r="E57" s="83"/>
      <c r="F57" s="83"/>
      <c r="G57" s="83"/>
    </row>
    <row r="58" spans="1:7" x14ac:dyDescent="0.2">
      <c r="A58" s="62" t="s">
        <v>73</v>
      </c>
      <c r="B58" s="22" t="s">
        <v>77</v>
      </c>
      <c r="C58" s="11"/>
      <c r="D58" s="12"/>
      <c r="E58" s="83"/>
      <c r="F58" s="83"/>
      <c r="G58" s="83"/>
    </row>
    <row r="59" spans="1:7" x14ac:dyDescent="0.2">
      <c r="A59" s="62" t="s">
        <v>74</v>
      </c>
      <c r="B59" s="62" t="s">
        <v>78</v>
      </c>
      <c r="C59" s="10"/>
      <c r="D59" s="83"/>
      <c r="E59" s="83"/>
      <c r="F59" s="83"/>
      <c r="G59" s="83"/>
    </row>
    <row r="60" spans="1:7" x14ac:dyDescent="0.2">
      <c r="A60" s="62" t="s">
        <v>75</v>
      </c>
      <c r="B60" s="62" t="s">
        <v>79</v>
      </c>
      <c r="C60" s="10"/>
      <c r="D60" s="83"/>
      <c r="E60" s="83"/>
      <c r="F60" s="83"/>
      <c r="G60" s="83"/>
    </row>
    <row r="61" spans="1:7" x14ac:dyDescent="0.2">
      <c r="A61" s="62" t="s">
        <v>76</v>
      </c>
      <c r="B61" s="62" t="s">
        <v>80</v>
      </c>
      <c r="C61" s="10"/>
      <c r="D61" s="83"/>
      <c r="E61" s="83"/>
      <c r="F61" s="83"/>
      <c r="G61" s="83"/>
    </row>
    <row r="62" spans="1:7" x14ac:dyDescent="0.2">
      <c r="B62" s="10"/>
      <c r="C62" s="10"/>
      <c r="D62" s="83"/>
      <c r="E62" s="83"/>
      <c r="F62" s="83"/>
      <c r="G62" s="83"/>
    </row>
    <row r="63" spans="1:7" x14ac:dyDescent="0.2">
      <c r="B63" s="10"/>
      <c r="C63" s="10"/>
      <c r="D63" s="83"/>
      <c r="E63" s="83"/>
      <c r="F63" s="83"/>
      <c r="G63" s="83"/>
    </row>
    <row r="64" spans="1:7" x14ac:dyDescent="0.2">
      <c r="B64" s="10"/>
      <c r="C64" s="10"/>
      <c r="D64" s="83"/>
      <c r="E64" s="83"/>
      <c r="F64" s="83"/>
      <c r="G64" s="83"/>
    </row>
    <row r="65" spans="1:7" x14ac:dyDescent="0.2">
      <c r="A65" s="67" t="s">
        <v>68</v>
      </c>
      <c r="B65" s="10"/>
      <c r="C65" s="10"/>
      <c r="D65" s="83"/>
      <c r="E65" s="83"/>
      <c r="F65" s="83"/>
      <c r="G65" s="83"/>
    </row>
    <row r="66" spans="1:7" x14ac:dyDescent="0.2">
      <c r="B66" s="10"/>
      <c r="C66" s="10"/>
      <c r="D66" s="83"/>
      <c r="E66" s="83"/>
      <c r="F66" s="83"/>
      <c r="G66" s="83"/>
    </row>
    <row r="67" spans="1:7" x14ac:dyDescent="0.2">
      <c r="B67" s="10"/>
      <c r="C67" s="10"/>
      <c r="D67" s="83"/>
      <c r="E67" s="83"/>
      <c r="F67" s="83"/>
      <c r="G67" s="83"/>
    </row>
    <row r="68" spans="1:7" x14ac:dyDescent="0.2">
      <c r="B68" s="10"/>
      <c r="C68" s="10"/>
      <c r="D68" s="83"/>
      <c r="E68" s="83"/>
      <c r="F68" s="83"/>
      <c r="G68" s="83"/>
    </row>
    <row r="69" spans="1:7" x14ac:dyDescent="0.2">
      <c r="B69" s="10"/>
      <c r="C69" s="10"/>
      <c r="D69" s="83"/>
      <c r="E69" s="83"/>
      <c r="F69" s="83"/>
      <c r="G69" s="83"/>
    </row>
    <row r="70" spans="1:7" x14ac:dyDescent="0.2">
      <c r="B70" s="10"/>
      <c r="C70" s="10"/>
      <c r="D70" s="83"/>
      <c r="E70" s="83"/>
      <c r="F70" s="83"/>
      <c r="G70" s="83"/>
    </row>
    <row r="71" spans="1:7" x14ac:dyDescent="0.2">
      <c r="B71" s="10"/>
      <c r="C71" s="10"/>
      <c r="D71" s="83"/>
      <c r="E71" s="83"/>
      <c r="F71" s="83"/>
      <c r="G71" s="83"/>
    </row>
    <row r="72" spans="1:7" x14ac:dyDescent="0.2">
      <c r="B72" s="10"/>
      <c r="C72" s="10"/>
      <c r="D72" s="83"/>
      <c r="E72" s="83"/>
      <c r="F72" s="83"/>
      <c r="G72" s="83"/>
    </row>
    <row r="73" spans="1:7" s="6" customFormat="1" x14ac:dyDescent="0.2">
      <c r="B73" s="10"/>
      <c r="C73" s="10"/>
      <c r="D73" s="83"/>
      <c r="E73" s="12"/>
      <c r="F73" s="12"/>
      <c r="G73" s="12"/>
    </row>
    <row r="74" spans="1:7" s="6" customFormat="1" x14ac:dyDescent="0.2">
      <c r="A74" s="5"/>
      <c r="B74" s="10"/>
      <c r="C74" s="10"/>
      <c r="D74" s="83"/>
      <c r="E74" s="12"/>
      <c r="F74" s="12"/>
      <c r="G74" s="12"/>
    </row>
    <row r="75" spans="1:7" s="6" customFormat="1" x14ac:dyDescent="0.2">
      <c r="A75" s="7"/>
      <c r="B75" s="10"/>
      <c r="C75" s="10"/>
      <c r="D75" s="83"/>
      <c r="E75" s="12"/>
      <c r="F75" s="12"/>
      <c r="G75" s="12"/>
    </row>
    <row r="76" spans="1:7" s="6" customFormat="1" x14ac:dyDescent="0.2">
      <c r="B76" s="10"/>
      <c r="C76" s="10"/>
      <c r="D76" s="83"/>
      <c r="E76" s="12"/>
      <c r="F76" s="12"/>
      <c r="G76" s="12"/>
    </row>
    <row r="77" spans="1:7" s="6" customFormat="1" x14ac:dyDescent="0.2">
      <c r="A77"/>
      <c r="B77" s="10"/>
      <c r="C77" s="10"/>
      <c r="D77" s="83"/>
      <c r="E77" s="12"/>
      <c r="F77" s="12"/>
      <c r="G77" s="12"/>
    </row>
    <row r="78" spans="1:7" s="6" customFormat="1" x14ac:dyDescent="0.2">
      <c r="A78"/>
      <c r="B78" s="10"/>
      <c r="C78" s="10"/>
      <c r="D78" s="83"/>
      <c r="E78" s="12"/>
      <c r="F78" s="12"/>
      <c r="G78" s="12"/>
    </row>
    <row r="79" spans="1:7" s="6" customFormat="1" x14ac:dyDescent="0.2">
      <c r="A79"/>
      <c r="B79" s="10"/>
      <c r="C79" s="10"/>
      <c r="D79" s="83"/>
      <c r="E79" s="12"/>
      <c r="F79" s="12"/>
      <c r="G79" s="12"/>
    </row>
    <row r="80" spans="1:7" s="6" customFormat="1" x14ac:dyDescent="0.2">
      <c r="A80"/>
      <c r="B80" s="10"/>
      <c r="C80" s="10"/>
      <c r="D80" s="83"/>
      <c r="E80" s="12"/>
      <c r="F80" s="12"/>
      <c r="G80" s="12"/>
    </row>
    <row r="81" spans="1:7" s="6" customFormat="1" x14ac:dyDescent="0.2">
      <c r="A81"/>
      <c r="B81" s="10"/>
      <c r="C81" s="10"/>
      <c r="D81" s="83"/>
      <c r="E81" s="12"/>
      <c r="F81" s="12"/>
      <c r="G81" s="12"/>
    </row>
    <row r="82" spans="1:7" s="6" customFormat="1" x14ac:dyDescent="0.2">
      <c r="A82"/>
      <c r="B82" s="10"/>
      <c r="C82" s="10"/>
      <c r="D82" s="83"/>
      <c r="E82" s="12"/>
      <c r="F82" s="12"/>
      <c r="G82" s="12"/>
    </row>
    <row r="83" spans="1:7" s="6" customFormat="1" x14ac:dyDescent="0.2">
      <c r="B83" s="10"/>
      <c r="C83" s="10"/>
      <c r="D83" s="83"/>
    </row>
    <row r="84" spans="1:7" s="6" customFormat="1" x14ac:dyDescent="0.2">
      <c r="B84" s="10"/>
      <c r="C84" s="10"/>
      <c r="D84" s="83"/>
    </row>
    <row r="85" spans="1:7" s="6" customFormat="1" x14ac:dyDescent="0.2">
      <c r="B85" s="10"/>
      <c r="C85" s="10"/>
      <c r="D85" s="83"/>
    </row>
    <row r="86" spans="1:7" s="6" customFormat="1" x14ac:dyDescent="0.2">
      <c r="B86" s="10"/>
      <c r="C86" s="10"/>
      <c r="D86" s="83"/>
    </row>
    <row r="87" spans="1:7" s="6" customFormat="1" x14ac:dyDescent="0.2">
      <c r="B87" s="10"/>
      <c r="C87" s="10"/>
      <c r="D87" s="83"/>
    </row>
    <row r="88" spans="1:7" s="6" customFormat="1" x14ac:dyDescent="0.2">
      <c r="B88" s="10"/>
      <c r="C88" s="10"/>
      <c r="D88" s="83"/>
    </row>
    <row r="89" spans="1:7" x14ac:dyDescent="0.2">
      <c r="B89" s="10"/>
      <c r="C89" s="10"/>
      <c r="D89" s="83"/>
    </row>
    <row r="90" spans="1:7" x14ac:dyDescent="0.2">
      <c r="B90" s="10"/>
      <c r="C90" s="10"/>
      <c r="D90" s="83"/>
    </row>
    <row r="91" spans="1:7" x14ac:dyDescent="0.2">
      <c r="B91" s="10"/>
      <c r="C91" s="10"/>
      <c r="D91" s="83"/>
    </row>
    <row r="92" spans="1:7" x14ac:dyDescent="0.2">
      <c r="B92" s="10"/>
      <c r="C92" s="10"/>
      <c r="D92" s="83"/>
    </row>
    <row r="93" spans="1:7" x14ac:dyDescent="0.2">
      <c r="B93" s="10"/>
      <c r="C93" s="10"/>
      <c r="D93" s="83"/>
    </row>
  </sheetData>
  <mergeCells count="7">
    <mergeCell ref="A44:A45"/>
    <mergeCell ref="A1:H1"/>
    <mergeCell ref="A16:C16"/>
    <mergeCell ref="A25:C25"/>
    <mergeCell ref="A38:C38"/>
    <mergeCell ref="A21:A22"/>
    <mergeCell ref="A34:A35"/>
  </mergeCells>
  <phoneticPr fontId="13" type="noConversion"/>
  <pageMargins left="0.48" right="0.75" top="0.39" bottom="1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medicinas</vt:lpstr>
      <vt:lpstr>resumen </vt:lpstr>
      <vt:lpstr>'resumen '!Área_de_impresión</vt:lpstr>
    </vt:vector>
  </TitlesOfParts>
  <Company>ISSFA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Sistemas</dc:creator>
  <cp:lastModifiedBy>Maria.Salazar</cp:lastModifiedBy>
  <cp:lastPrinted>2017-03-21T15:14:56Z</cp:lastPrinted>
  <dcterms:created xsi:type="dcterms:W3CDTF">1998-08-20T21:46:09Z</dcterms:created>
  <dcterms:modified xsi:type="dcterms:W3CDTF">2022-09-13T15:29:42Z</dcterms:modified>
</cp:coreProperties>
</file>