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EsteLibro"/>
  <mc:AlternateContent xmlns:mc="http://schemas.openxmlformats.org/markup-compatibility/2006">
    <mc:Choice Requires="x15">
      <x15ac:absPath xmlns:x15ac="http://schemas.microsoft.com/office/spreadsheetml/2010/11/ac" url="C:\Users\Maria.Salazar\Desktop\"/>
    </mc:Choice>
  </mc:AlternateContent>
  <xr:revisionPtr revIDLastSave="0" documentId="8_{BA010AF8-ADF3-4463-9A9E-CECE45A387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2" sheetId="4" r:id="rId1"/>
    <sheet name="resumen " sheetId="1" r:id="rId2"/>
  </sheets>
  <definedNames>
    <definedName name="_xlnm._FilterDatabase" localSheetId="1" hidden="1">'resumen '!#REF!</definedName>
    <definedName name="_xlnm.Print_Area" localSheetId="1">'resumen '!$A$1:$H$84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" l="1"/>
  <c r="C36" i="1"/>
  <c r="H100" i="4"/>
  <c r="H38" i="4"/>
  <c r="G291" i="4"/>
  <c r="C39" i="1" s="1"/>
  <c r="H290" i="4"/>
  <c r="H289" i="4"/>
  <c r="H287" i="4"/>
  <c r="H286" i="4"/>
  <c r="H285" i="4"/>
  <c r="H284" i="4"/>
  <c r="H283" i="4"/>
  <c r="H291" i="4" s="1"/>
  <c r="G277" i="4"/>
  <c r="H276" i="4"/>
  <c r="H275" i="4"/>
  <c r="H274" i="4"/>
  <c r="H273" i="4"/>
  <c r="H272" i="4"/>
  <c r="H271" i="4"/>
  <c r="H269" i="4"/>
  <c r="H268" i="4"/>
  <c r="H267" i="4"/>
  <c r="H266" i="4"/>
  <c r="H265" i="4"/>
  <c r="H264" i="4"/>
  <c r="H262" i="4"/>
  <c r="H261" i="4"/>
  <c r="H277" i="4" s="1"/>
  <c r="H260" i="4"/>
  <c r="G254" i="4"/>
  <c r="C37" i="1" s="1"/>
  <c r="H253" i="4"/>
  <c r="H252" i="4"/>
  <c r="H250" i="4"/>
  <c r="H249" i="4"/>
  <c r="H248" i="4"/>
  <c r="H246" i="4"/>
  <c r="H245" i="4"/>
  <c r="H254" i="4" s="1"/>
  <c r="G239" i="4"/>
  <c r="H238" i="4"/>
  <c r="H237" i="4"/>
  <c r="H236" i="4"/>
  <c r="H239" i="4" s="1"/>
  <c r="H235" i="4"/>
  <c r="H233" i="4"/>
  <c r="H232" i="4"/>
  <c r="G224" i="4"/>
  <c r="C30" i="1" s="1"/>
  <c r="H222" i="4"/>
  <c r="H220" i="4"/>
  <c r="H219" i="4"/>
  <c r="H175" i="4"/>
  <c r="G166" i="4"/>
  <c r="C27" i="1" s="1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0" i="4"/>
  <c r="H149" i="4"/>
  <c r="H148" i="4"/>
  <c r="H147" i="4"/>
  <c r="H146" i="4"/>
  <c r="H166" i="4" s="1"/>
  <c r="H145" i="4"/>
  <c r="H144" i="4"/>
  <c r="H142" i="4"/>
  <c r="G136" i="4"/>
  <c r="C26" i="1" s="1"/>
  <c r="C31" i="1" s="1"/>
  <c r="H135" i="4"/>
  <c r="H134" i="4"/>
  <c r="H133" i="4"/>
  <c r="H130" i="4"/>
  <c r="H129" i="4"/>
  <c r="H127" i="4"/>
  <c r="H126" i="4"/>
  <c r="H125" i="4"/>
  <c r="H123" i="4"/>
  <c r="G115" i="4"/>
  <c r="C20" i="1" s="1"/>
  <c r="H114" i="4"/>
  <c r="H112" i="4"/>
  <c r="H115" i="4" s="1"/>
  <c r="H111" i="4"/>
  <c r="H110" i="4"/>
  <c r="H108" i="4"/>
  <c r="G101" i="4"/>
  <c r="C19" i="1" s="1"/>
  <c r="H99" i="4"/>
  <c r="H98" i="4"/>
  <c r="H97" i="4"/>
  <c r="H96" i="4"/>
  <c r="H101" i="4" s="1"/>
  <c r="H94" i="4"/>
  <c r="G88" i="4"/>
  <c r="C18" i="1" s="1"/>
  <c r="H78" i="4"/>
  <c r="H77" i="4"/>
  <c r="H76" i="4"/>
  <c r="H75" i="4"/>
  <c r="H72" i="4"/>
  <c r="H71" i="4"/>
  <c r="H69" i="4"/>
  <c r="H68" i="4"/>
  <c r="H67" i="4"/>
  <c r="H66" i="4"/>
  <c r="H65" i="4"/>
  <c r="H62" i="4"/>
  <c r="H61" i="4"/>
  <c r="H60" i="4"/>
  <c r="H88" i="4" s="1"/>
  <c r="H59" i="4"/>
  <c r="H58" i="4"/>
  <c r="H57" i="4"/>
  <c r="H50" i="4"/>
  <c r="H49" i="4"/>
  <c r="H87" i="4"/>
  <c r="H86" i="4"/>
  <c r="H85" i="4"/>
  <c r="H84" i="4"/>
  <c r="H81" i="4"/>
  <c r="H80" i="4"/>
  <c r="H176" i="4"/>
  <c r="H44" i="4"/>
  <c r="H46" i="4"/>
  <c r="H209" i="4"/>
  <c r="H173" i="4"/>
  <c r="H194" i="4" s="1"/>
  <c r="H189" i="4"/>
  <c r="H188" i="4"/>
  <c r="H182" i="4"/>
  <c r="H183" i="4"/>
  <c r="H184" i="4"/>
  <c r="H185" i="4"/>
  <c r="H186" i="4"/>
  <c r="H211" i="4"/>
  <c r="C45" i="1"/>
  <c r="C46" i="1"/>
  <c r="C47" i="1"/>
  <c r="H37" i="4"/>
  <c r="H51" i="4" s="1"/>
  <c r="H41" i="4"/>
  <c r="H47" i="4"/>
  <c r="G51" i="4"/>
  <c r="C17" i="1" s="1"/>
  <c r="H172" i="4"/>
  <c r="H177" i="4"/>
  <c r="H178" i="4"/>
  <c r="H180" i="4"/>
  <c r="H181" i="4"/>
  <c r="H191" i="4"/>
  <c r="H192" i="4"/>
  <c r="H193" i="4"/>
  <c r="G194" i="4"/>
  <c r="C28" i="1" s="1"/>
  <c r="H200" i="4"/>
  <c r="H201" i="4"/>
  <c r="H213" i="4" s="1"/>
  <c r="H203" i="4"/>
  <c r="H205" i="4"/>
  <c r="H206" i="4"/>
  <c r="H208" i="4"/>
  <c r="H210" i="4"/>
  <c r="H212" i="4"/>
  <c r="G213" i="4"/>
  <c r="C29" i="1" s="1"/>
  <c r="C48" i="1"/>
  <c r="H224" i="4"/>
  <c r="H225" i="4" s="1"/>
  <c r="H136" i="4"/>
  <c r="B26" i="1" s="1"/>
  <c r="H240" i="4" l="1"/>
  <c r="B36" i="1"/>
  <c r="H214" i="4"/>
  <c r="B29" i="1"/>
  <c r="B18" i="1"/>
  <c r="H89" i="4"/>
  <c r="H102" i="4"/>
  <c r="B19" i="1"/>
  <c r="B20" i="1"/>
  <c r="H116" i="4"/>
  <c r="H167" i="4"/>
  <c r="B27" i="1"/>
  <c r="B31" i="1" s="1"/>
  <c r="B32" i="1" s="1"/>
  <c r="B46" i="1" s="1"/>
  <c r="B37" i="1"/>
  <c r="H255" i="4"/>
  <c r="H292" i="4"/>
  <c r="B39" i="1"/>
  <c r="H52" i="4"/>
  <c r="B17" i="1"/>
  <c r="C21" i="1"/>
  <c r="H278" i="4"/>
  <c r="B38" i="1"/>
  <c r="H195" i="4"/>
  <c r="B28" i="1"/>
  <c r="C40" i="1"/>
  <c r="B30" i="1"/>
  <c r="H137" i="4"/>
  <c r="B21" i="1" l="1"/>
  <c r="B22" i="1" s="1"/>
  <c r="B45" i="1" s="1"/>
  <c r="B40" i="1"/>
  <c r="B41" i="1" s="1"/>
  <c r="B47" i="1" s="1"/>
  <c r="B48" i="1" l="1"/>
</calcChain>
</file>

<file path=xl/sharedStrings.xml><?xml version="1.0" encoding="utf-8"?>
<sst xmlns="http://schemas.openxmlformats.org/spreadsheetml/2006/main" count="468" uniqueCount="295">
  <si>
    <t>1. Consulta externa</t>
  </si>
  <si>
    <t>Servicios Medidos</t>
  </si>
  <si>
    <t>ESTUDIO :</t>
  </si>
  <si>
    <t>UNIDAD:</t>
  </si>
  <si>
    <t>FINALIDAD:</t>
  </si>
  <si>
    <t>FECHA:</t>
  </si>
  <si>
    <t>SI</t>
  </si>
  <si>
    <t>Es un servicio centralizado</t>
  </si>
  <si>
    <t>1. CONSULTA EXTERNA</t>
  </si>
  <si>
    <t>TOTAL CONSULTA EXTERNA</t>
  </si>
  <si>
    <t>Horario</t>
  </si>
  <si>
    <t>Enfermería</t>
  </si>
  <si>
    <t>Laboratorio</t>
  </si>
  <si>
    <t>Farmacia</t>
  </si>
  <si>
    <t>TOTAL HOSPITALIZACION</t>
  </si>
  <si>
    <t>Profesional</t>
  </si>
  <si>
    <t>Otro</t>
  </si>
  <si>
    <t>TOTAL IMAGENOLOGIA</t>
  </si>
  <si>
    <t>Banco de sangre</t>
  </si>
  <si>
    <t>Biopsias</t>
  </si>
  <si>
    <t>Biopsias por congelación</t>
  </si>
  <si>
    <t>Citologías</t>
  </si>
  <si>
    <t>Técnico</t>
  </si>
  <si>
    <t>Correctivo</t>
  </si>
  <si>
    <t>Preventivo</t>
  </si>
  <si>
    <t>TOTAL MANTENIMIENTO</t>
  </si>
  <si>
    <t xml:space="preserve">NOMBRE </t>
  </si>
  <si>
    <t xml:space="preserve">PROVINCIA </t>
  </si>
  <si>
    <t xml:space="preserve">CIUDAD </t>
  </si>
  <si>
    <t xml:space="preserve">DIRECCION </t>
  </si>
  <si>
    <t>NOMBRE DEL DIRECTOR</t>
  </si>
  <si>
    <t>No DE CAMAS DE TERAPIA INTENSIVA</t>
  </si>
  <si>
    <t>NO</t>
  </si>
  <si>
    <t xml:space="preserve">CALIFICACION </t>
  </si>
  <si>
    <t>TOTAL EMERGENCIA</t>
  </si>
  <si>
    <t>PONDERADOR</t>
  </si>
  <si>
    <t>TOTAL</t>
  </si>
  <si>
    <t>1.</t>
  </si>
  <si>
    <t>5.</t>
  </si>
  <si>
    <t>2.</t>
  </si>
  <si>
    <t>6.</t>
  </si>
  <si>
    <t>4.</t>
  </si>
  <si>
    <t>FIRMA DEL PERSONAL EVALUADOR</t>
  </si>
  <si>
    <t xml:space="preserve">UNIDAD SALUD </t>
  </si>
  <si>
    <t>EXCELENTE</t>
  </si>
  <si>
    <t>BUENO</t>
  </si>
  <si>
    <t>REGULAR</t>
  </si>
  <si>
    <t>MALO</t>
  </si>
  <si>
    <t>91 -100</t>
  </si>
  <si>
    <t>81-90</t>
  </si>
  <si>
    <t>71-80</t>
  </si>
  <si>
    <t>70 o MENOS</t>
  </si>
  <si>
    <t>INSTRUMENTO DE EVALUACIÓN PARA ACREDITACIÓN O REACREDITACION DE UNIDADES DE SALUD EN TRASPLANTE HEPATICO</t>
  </si>
  <si>
    <r>
      <t xml:space="preserve">PÁGINA: </t>
    </r>
    <r>
      <rPr>
        <sz val="10"/>
        <color indexed="8"/>
        <rFont val="Arial"/>
        <family val="2"/>
      </rPr>
      <t>1 de 1</t>
    </r>
  </si>
  <si>
    <t>PUBLICADO    EN ANALISIS    BORRADOR    OBSOLETO</t>
  </si>
  <si>
    <t>1. DATOS DE IDENTIFICACIÓN DEL ESTABLECIMIENTO DE SALUD</t>
  </si>
  <si>
    <t xml:space="preserve">Diario </t>
  </si>
  <si>
    <t>Periódico</t>
  </si>
  <si>
    <t>Constante</t>
  </si>
  <si>
    <t>Llamada</t>
  </si>
  <si>
    <t>Médico especialista</t>
  </si>
  <si>
    <r>
      <rPr>
        <b/>
        <sz val="7"/>
        <rFont val="Calibri"/>
        <family val="2"/>
      </rPr>
      <t>≤</t>
    </r>
    <r>
      <rPr>
        <b/>
        <sz val="7"/>
        <rFont val="Arial"/>
        <family val="2"/>
      </rPr>
      <t xml:space="preserve"> 8h</t>
    </r>
  </si>
  <si>
    <t>8-12h</t>
  </si>
  <si>
    <t>12-24h</t>
  </si>
  <si>
    <t>Individual</t>
  </si>
  <si>
    <t>Con baño exclusivo</t>
  </si>
  <si>
    <t>Extractor de aire</t>
  </si>
  <si>
    <t>Médico posgradista</t>
  </si>
  <si>
    <t>Médico general</t>
  </si>
  <si>
    <t>Coche de paro</t>
  </si>
  <si>
    <t>Carro de curaciones</t>
  </si>
  <si>
    <t>Eliminación de desechos</t>
  </si>
  <si>
    <t>Equipo básico de resucitación (coche de paro con desfibrilador de acceso inmediato)</t>
  </si>
  <si>
    <t>TOTAL ANATOMÍA PATOLÓGICA</t>
  </si>
  <si>
    <t>Toma para máquina de diálisis y máquina de diálisis</t>
  </si>
  <si>
    <t>Equipo mínimo para manejo de via aérea (laringosocopio con hojas para adultos y niños, tubos endotraqueales, mascarillas laríngeas, equipo de intubación)</t>
  </si>
  <si>
    <t>b.    Verificación correcta de los documentos del paciente</t>
  </si>
  <si>
    <t>a.     Reducir el riesgo de daño al paciente, producido por caídas</t>
  </si>
  <si>
    <t>N° PERMISO DE FUNCIONAMIENTO</t>
  </si>
  <si>
    <t>VIGENTE HASTA:</t>
  </si>
  <si>
    <t xml:space="preserve">2. DATOS GENERALES DEL ESTABLECIMIENTO </t>
  </si>
  <si>
    <t>3.</t>
  </si>
  <si>
    <t>FECHA DE VISITA DE INSPECCIÓN</t>
  </si>
  <si>
    <t>NIVEL DE CUMPLIMIENTO  %</t>
  </si>
  <si>
    <t>Imagenología</t>
  </si>
  <si>
    <t xml:space="preserve">Imagenología </t>
  </si>
  <si>
    <t>Control de infecciones en áreas críticas</t>
  </si>
  <si>
    <t>Cultivo de ambiente</t>
  </si>
  <si>
    <t>TOTAL BLOQUE QUIRÚRGICO</t>
  </si>
  <si>
    <t>TOTAL LABORATORIO</t>
  </si>
  <si>
    <t>TOTAL CUIDADOS INTENSIVOS O AREA DE CUIDADO INMEDIATO POSTRASPLANTE</t>
  </si>
  <si>
    <t>Se respeta el derecho del paciente a que  la consulta, examen, diagnóstico, discusión, tratamiento y cualquier tipo de información relacionada con el procedimiento médico a aplicársele tenga el carácter confidencial</t>
  </si>
  <si>
    <t>Se cuenta con un espacio que facilite la privacidad  destinado para la comunicación con los pacientes</t>
  </si>
  <si>
    <t>a.     Objetivos de la intervención</t>
  </si>
  <si>
    <t>b.    Características de la intervención</t>
  </si>
  <si>
    <t>c.    Recuperación</t>
  </si>
  <si>
    <t>d.     Nombres y firma del paciente</t>
  </si>
  <si>
    <t>e.    Del profesional responsable</t>
  </si>
  <si>
    <t>f.     Fecha de obtención del consentimiento.</t>
  </si>
  <si>
    <t>Se respeta el derecho del paciente  a no ser discriminado por razones de sexo, raza, edad, religión o condición  social y económica.</t>
  </si>
  <si>
    <t>Los pacientes en espera de trasplante y las personas trasplantadas en condiciones de emergencia, urgentes o inmediatas tienen prioridad en su evaluación y tratamiento.</t>
  </si>
  <si>
    <t>Existe información disponible en carteleras, pantallas de promoción de la donación y trasplante</t>
  </si>
  <si>
    <t>TOTAL DERECHOS DEL PACIENTE</t>
  </si>
  <si>
    <t>a.     Identificación del área quirúrgica</t>
  </si>
  <si>
    <t>c.     Funcionamiento correcto de los equipos</t>
  </si>
  <si>
    <t>Se identifica correctamente al paciente (utilizando identificadores) sin incluir el número de habitación</t>
  </si>
  <si>
    <t>El establecimiento dispone de normas y procedimientos para la higiene de manos, publicadas en las áreas relacionadas con el trasplante de órganos y tejidos</t>
  </si>
  <si>
    <t>b.    Los protege contra agresiones físicas por parte de visitas, otros pacientes y del personal</t>
  </si>
  <si>
    <t>TOTAL CUIDADO AL PACIENTE</t>
  </si>
  <si>
    <t>FIRMA DEL EVALUADOR</t>
  </si>
  <si>
    <t>1. COMISIÓN INSPECCIÓN</t>
  </si>
  <si>
    <t xml:space="preserve">7. </t>
  </si>
  <si>
    <t xml:space="preserve">8. </t>
  </si>
  <si>
    <t xml:space="preserve">9. </t>
  </si>
  <si>
    <t>No DE CAMAS DE HOSPITALIZACIÓN*</t>
  </si>
  <si>
    <t>EVALUADOR QUE UTILIZA ESTE INSTRUMENTO:</t>
  </si>
  <si>
    <t>CALIFICACION *</t>
  </si>
  <si>
    <t>Es un servicio centralizado*</t>
  </si>
  <si>
    <t xml:space="preserve">SI </t>
  </si>
  <si>
    <t>≤8 h</t>
  </si>
  <si>
    <t>OBSERVACIONES</t>
  </si>
  <si>
    <t xml:space="preserve">* La calificación asignado va de 0, si no cuenta con el servicio y 2 si cuenta con el servicio </t>
  </si>
  <si>
    <t xml:space="preserve">CALIFICACION ** </t>
  </si>
  <si>
    <t>Posibilidad de aislamiento</t>
  </si>
  <si>
    <t>PROGRAMADA</t>
  </si>
  <si>
    <t>OCASIONAL</t>
  </si>
  <si>
    <t>Notifica enfermedades de reporte obligatorio</t>
  </si>
  <si>
    <t xml:space="preserve">TOTAL CONTROL EPIDEMIOLÓGICO </t>
  </si>
  <si>
    <t>Analizador de gases y electrolitos</t>
  </si>
  <si>
    <t>Cobertor o colchon térmico</t>
  </si>
  <si>
    <t>Material de sutura y hemostáticos</t>
  </si>
  <si>
    <t>Picadora de hielo</t>
  </si>
  <si>
    <t>Nevera portatil para conservacion de órganos 90 cm x 50 cm</t>
  </si>
  <si>
    <t>Acceso con facilidad a unidad de terapia intensiva</t>
  </si>
  <si>
    <t xml:space="preserve">* La calificación asignado va de 0, si no cuenta con el servicio y 5 si cuenta con el servicio </t>
  </si>
  <si>
    <t>CALIFICACION  *</t>
  </si>
  <si>
    <t>Instrumental quirúrgico: cuenta con**</t>
  </si>
  <si>
    <t>Equipamiento: cuenta con**</t>
  </si>
  <si>
    <t>Espacio físico*:</t>
  </si>
  <si>
    <t xml:space="preserve">CALIFICACION* </t>
  </si>
  <si>
    <t>Mesa para cirugía de banco con 3 taburetes</t>
  </si>
  <si>
    <t>Area de Aislamiento para el paciente trasplantado</t>
  </si>
  <si>
    <t>Acceso facilitado a centro quirúrgico</t>
  </si>
  <si>
    <t>Acceso facilitado a hospitalización</t>
  </si>
  <si>
    <t>Stock suficiente</t>
  </si>
  <si>
    <t>Condiciones ideales de mantenimiento</t>
  </si>
  <si>
    <t>Tomografía computarizada</t>
  </si>
  <si>
    <t>Cómo servicio organizado*</t>
  </si>
  <si>
    <t>Consulta de especialidades médicas*:</t>
  </si>
  <si>
    <t xml:space="preserve">Consulta de especialidades quirúrgicas*: </t>
  </si>
  <si>
    <t>Líquido de preservación</t>
  </si>
  <si>
    <t>Virus linfotrópico de células T humano Tipo I y II (HTLV-I/II)</t>
  </si>
  <si>
    <t>Virus de la inmunodeficiencia humana tipo I y II (VIH-I/II)</t>
  </si>
  <si>
    <t>Toxoplasma IgM IgG</t>
  </si>
  <si>
    <t>VDRL</t>
  </si>
  <si>
    <t>Hepatitis B: VHB - antigeno de superficie (HBsAg)(a)</t>
  </si>
  <si>
    <t>VHB - antigeno core (HBcAc IgM/IgG)(b)</t>
  </si>
  <si>
    <t>VHB - anticuerpo de superficie (HBsAc)</t>
  </si>
  <si>
    <t>Chagas</t>
  </si>
  <si>
    <t>Rubeola</t>
  </si>
  <si>
    <t>Hepatitis C (Hbc)</t>
  </si>
  <si>
    <t xml:space="preserve">*La calificación asignado va de 0, si no realiza la actividad y toda la nota si realizan </t>
  </si>
  <si>
    <t>Garantiza áreas físicas separadas para la atención de los pacientes</t>
  </si>
  <si>
    <t>Cuentan con departamento propio de mantenimiento</t>
  </si>
  <si>
    <t>a. Ante los valores de los pacientes</t>
  </si>
  <si>
    <t>b. Ante las creencias</t>
  </si>
  <si>
    <t>c. Ante su intimidad</t>
  </si>
  <si>
    <t>Cuenta con áreas  para atención intensiva*</t>
  </si>
  <si>
    <t>Posee**</t>
  </si>
  <si>
    <t>Realiza**</t>
  </si>
  <si>
    <t>Cuenta con*</t>
  </si>
  <si>
    <t>Serología**</t>
  </si>
  <si>
    <t>Señale (excluyentes)*:</t>
  </si>
  <si>
    <t>El personal que realiza está a cargo de (excluyentes)*:</t>
  </si>
  <si>
    <t>Realiza mantenimiento (verificar plan por equipos)*</t>
  </si>
  <si>
    <t>Posgradista (opcional)</t>
  </si>
  <si>
    <t>Médico General (opcional)</t>
  </si>
  <si>
    <t>Médico Especialista de Emergencias</t>
  </si>
  <si>
    <t>TOTAL FARMACIA</t>
  </si>
  <si>
    <t>La medicación que será utilizada durante el trasplante y en el postrasplante inmediato</t>
  </si>
  <si>
    <t>Insumo para preservación de los órganos</t>
  </si>
  <si>
    <t>Medicación inmunosupresora</t>
  </si>
  <si>
    <t>Insumos para preservación de órganos (custodiol)</t>
  </si>
  <si>
    <t>Cuarto crítico</t>
  </si>
  <si>
    <t>Respirador (es)</t>
  </si>
  <si>
    <t>Respirador portatil</t>
  </si>
  <si>
    <t>Garantiza la atención prioritaria para el uso del quirófano en cirugías de ablación y trasplante</t>
  </si>
  <si>
    <t xml:space="preserve">Nefrología </t>
  </si>
  <si>
    <t>Personal a cargo del paciente trasplantado en nefrología</t>
  </si>
  <si>
    <t>Cuentan con:</t>
  </si>
  <si>
    <t xml:space="preserve">Equipo de dialisis </t>
  </si>
  <si>
    <t>Para uso en forma regular y continua</t>
  </si>
  <si>
    <t>Protocolo de manejo de cuidados postrasplante de facil acceso</t>
  </si>
  <si>
    <t>No DE QUIRÓFANOS</t>
  </si>
  <si>
    <t>No DE CAMAS DE SERVICIO DE TRASPLANTE**</t>
  </si>
  <si>
    <t>1. SERVICIOS PARA LA EVALUACIÓN PRE TRASPLANTE Y SEGUIMIENTO POS TRASPLANTE</t>
  </si>
  <si>
    <t xml:space="preserve">* La calificación asignado va de 0, si no cuenta con el servicio y 4 si cuenta con el servicio </t>
  </si>
  <si>
    <t>Realiza: (garantizando el trato preferencial)**</t>
  </si>
  <si>
    <t xml:space="preserve">Dialisis </t>
  </si>
  <si>
    <t>Urodinamia</t>
  </si>
  <si>
    <t>Características de la habitación (para el paciente en pos trasplante)*</t>
  </si>
  <si>
    <t>CALIFICACION</t>
  </si>
  <si>
    <t>Insumos descartables de contacto</t>
  </si>
  <si>
    <t>Personal a cargo del paciente trasplantado en hospitalización **</t>
  </si>
  <si>
    <t>Auxiliar de enfermería</t>
  </si>
  <si>
    <t>Dispone de*</t>
  </si>
  <si>
    <t>Cuenta con los siguientes auxiliares de diagnóstico y tratamiento**</t>
  </si>
  <si>
    <t xml:space="preserve">*La calificación asignado va de 0, si no cuenta con el servicio y 4 si cuenta con el servicio </t>
  </si>
  <si>
    <t>*</t>
  </si>
  <si>
    <t>Cuenta con**</t>
  </si>
  <si>
    <t>Disponibilidad permanente de diagnóstico especializado en patología renal</t>
  </si>
  <si>
    <t>Cuenta con atención de*</t>
  </si>
  <si>
    <t>Función hepática</t>
  </si>
  <si>
    <t>Proteina C reactiva</t>
  </si>
  <si>
    <t>Proteina S</t>
  </si>
  <si>
    <t>Antitrombina III</t>
  </si>
  <si>
    <t>Factor V de Leiden</t>
  </si>
  <si>
    <t>Citomegalovirus (CMV IgG/IgM/carga viral)</t>
  </si>
  <si>
    <t>Virus Epstein -Barr (EBV Agudo, Ebna IgG, Vca IgG, carga viral)</t>
  </si>
  <si>
    <t>Herpes I y II (carga viral)</t>
  </si>
  <si>
    <t>Screening drogas</t>
  </si>
  <si>
    <t>Disponibilidad de las 24 horas de los 365 dias del año</t>
  </si>
  <si>
    <t xml:space="preserve">Dos quirófanos de acceso contiguo: uno de ablación y otro para cirugía de trasplante </t>
  </si>
  <si>
    <t>Quirófanos de uso simultaneo</t>
  </si>
  <si>
    <t>Protocolo de manejo de paciente pos trasplantado renal de facil acceso</t>
  </si>
  <si>
    <t>Cuentan con suficiente cantidad para sustentar el inicio o continuación del programa de*</t>
  </si>
  <si>
    <t>Cuentan con un correcto almacenamiento de*</t>
  </si>
  <si>
    <t>1) CONTROL EPIDEMIOLÓGICO</t>
  </si>
  <si>
    <t>A cargo de*</t>
  </si>
  <si>
    <t>Médico epidemiólogo</t>
  </si>
  <si>
    <t>Realiza accionde de control de**</t>
  </si>
  <si>
    <t>2) MANTENIMIENTO</t>
  </si>
  <si>
    <t>Servicio tercerizado</t>
  </si>
  <si>
    <t>3) DERECHOS DEL PACIENTE</t>
  </si>
  <si>
    <t>SEÑALE*</t>
  </si>
  <si>
    <t xml:space="preserve">Se respeta el derecho del paciente a que, antes y en las diversas etapas de atención al paciente, reciba del establecimiento de salud a través de sus miembros responsables, la información concerniente al diagnóstico de su estado de salud, al pronóstico, al tratamiento, a los riesgos que médicamente está expuesto, a la duración probable de incapacitación y a las alternativas para el cuidado y tratamientos existentes, en términos que el paciente pueda razonablemente entender y estar habilitado para tomar una decisión sobre el procedimiento a seguirse. </t>
  </si>
  <si>
    <t>Cuenta el establecimiento con documento de consentimiento informado que describa*</t>
  </si>
  <si>
    <t>La institución presta atención respetuosa ante los valores, durante la realización de procedimientos, exploraciones y tratamientos*</t>
  </si>
  <si>
    <t>*Para la calificación se consultará a un paciente que se encuentre al momento en sala de espera y se calificará según los siguientes criterios:
0: no realiza
2: si realiza</t>
  </si>
  <si>
    <t>4) CUIDADO AL PACIENTE</t>
  </si>
  <si>
    <t>El establecimiento dispone de procedimientos que definen el proceso para garantizar la cirugía en el lugar correcto, con el procedimiento correcto y con el paciente correcto, que incluye*</t>
  </si>
  <si>
    <t>La institución implementa medidas y procedimientos para*</t>
  </si>
  <si>
    <t>Para la calificación se consultará a un paciente que se encuentre al momento en sala de espera y se calificará según los siguientes criterios:
0: no realiza
2: si realiza</t>
  </si>
  <si>
    <t>* Se refiere a camas de hospitralización en servicios clínicos destinadas a pacientes en pre-trasplante; trasplante y pos-trasplante renal</t>
  </si>
  <si>
    <t>** Se refiere a camas de un servicio quirúrgico del hospital destinadas a trasplante y pos-trasplante renal</t>
  </si>
  <si>
    <t>2. LABORATORIO</t>
  </si>
  <si>
    <t>1. EMERGENCIA</t>
  </si>
  <si>
    <t>4. CUIDADOS INTENSIVOS O AREA DE CUIDADO EN EL POSTRASPLANTE INMEDIATO</t>
  </si>
  <si>
    <t>5. INSUMOS Y MEDICACIÓN</t>
  </si>
  <si>
    <t>FORMULARIO 004.RIÑ</t>
  </si>
  <si>
    <t>Angiografía</t>
  </si>
  <si>
    <t>4. ANATOMIA PATOLOGICA</t>
  </si>
  <si>
    <t>3. IMAGENOLOGÍA</t>
  </si>
  <si>
    <t>2. SERVICIOS PARA EL DONACIÓN Y PROCEDIMIENTO DE TRASPLANTE</t>
  </si>
  <si>
    <t>3. BLOQUE QUIRURGICO Y ANESTESIOLOGÍA</t>
  </si>
  <si>
    <t>OTROS SERVICIOS</t>
  </si>
  <si>
    <t xml:space="preserve">ACREDITACIÓN: </t>
  </si>
  <si>
    <t xml:space="preserve">REACREDITACIÓN: </t>
  </si>
  <si>
    <t xml:space="preserve">No. DE CAMAS EN EMERGENCIA: </t>
  </si>
  <si>
    <t>Si tiene lo requerido va el puntaje completo; si no tiene se califica con 0</t>
  </si>
  <si>
    <t>Otro:</t>
  </si>
  <si>
    <t xml:space="preserve">2. Hospitalización </t>
  </si>
  <si>
    <t>3. Imagenologia</t>
  </si>
  <si>
    <t>4. Anatomía Patológica</t>
  </si>
  <si>
    <t xml:space="preserve">SERVICIOS DE DONACIÓN Y TRASPLANTE </t>
  </si>
  <si>
    <t xml:space="preserve">1. Emergencia </t>
  </si>
  <si>
    <t xml:space="preserve">2. Laboratorio </t>
  </si>
  <si>
    <t>3. Bloque quirúrgico y anestesiologìa</t>
  </si>
  <si>
    <t xml:space="preserve">4. Cuidados intensivos </t>
  </si>
  <si>
    <t xml:space="preserve">5. Insumos y medicamentos </t>
  </si>
  <si>
    <t xml:space="preserve">OTROS SERVICIOS </t>
  </si>
  <si>
    <t>1. Control epidemiológico</t>
  </si>
  <si>
    <t>2. Mantenimiento</t>
  </si>
  <si>
    <t>3. Derechos del paciente</t>
  </si>
  <si>
    <t>4. Cuidados al paciente</t>
  </si>
  <si>
    <t>SERVICIOS PRE Y POST TRASPLANTE</t>
  </si>
  <si>
    <t xml:space="preserve">OTROS SERVICISO </t>
  </si>
  <si>
    <t>SERVICIOS PRE Y POSTRASPLANTE</t>
  </si>
  <si>
    <t>INSTRUMENTO DE EVALUACIÓN PARA ACREDITACIÓN DE ESTABLECIMIENTOS DE SALUD EN DONACIÓN Y TRASPLANTE RENAL ADULTO Y PEDIÁTRICO</t>
  </si>
  <si>
    <r>
      <t xml:space="preserve">Versión: </t>
    </r>
    <r>
      <rPr>
        <sz val="10"/>
        <color indexed="8"/>
        <rFont val="Arial"/>
        <family val="2"/>
      </rPr>
      <t>08</t>
    </r>
  </si>
  <si>
    <t xml:space="preserve">Cirugía vascular y/o susbespecialista en trasplante renal </t>
  </si>
  <si>
    <t xml:space="preserve">Urología o cirugía general  y/o susbespecialista en trasplante renal </t>
  </si>
  <si>
    <t>Sistema de presión positiva (no es condicionante)</t>
  </si>
  <si>
    <t xml:space="preserve">2. HOSPITALIZACIÓN </t>
  </si>
  <si>
    <t>Rayos X</t>
  </si>
  <si>
    <t>Ecografía/ ecodoppler con disponibilidad inmediata</t>
  </si>
  <si>
    <t>Medicina nuclear (gamma cámara)</t>
  </si>
  <si>
    <t>Niveles de inmunosupresores</t>
  </si>
  <si>
    <t xml:space="preserve">Niveles de antibióticos </t>
  </si>
  <si>
    <t>Set de cirugía mayor</t>
  </si>
  <si>
    <t>Set de cirugía vascular</t>
  </si>
  <si>
    <t xml:space="preserve">Set de Laparotomía </t>
  </si>
  <si>
    <t>** En caso de Trasplante renal pediátrico se verificará que los insumos, medicación e infraestructura sea la adecuada para este grupo etareo</t>
  </si>
  <si>
    <r>
      <t>CODIGO:</t>
    </r>
    <r>
      <rPr>
        <sz val="10"/>
        <rFont val="Arial"/>
        <family val="2"/>
      </rPr>
      <t xml:space="preserve"> RG-INDOT-332</t>
    </r>
  </si>
  <si>
    <r>
      <t xml:space="preserve">FECHA: </t>
    </r>
    <r>
      <rPr>
        <sz val="10"/>
        <rFont val="Arial"/>
        <family val="2"/>
      </rPr>
      <t>21-11-2022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</si>
</sst>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color indexed="17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10"/>
      <color indexed="8"/>
      <name val="Arial"/>
      <family val="2"/>
    </font>
    <font>
      <b/>
      <sz val="7"/>
      <name val="Calibri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9" fillId="0" borderId="0" xfId="0" applyFont="1"/>
    <xf numFmtId="0" fontId="6" fillId="0" borderId="0" xfId="0" applyFont="1"/>
    <xf numFmtId="0" fontId="8" fillId="0" borderId="1" xfId="0" applyFont="1" applyBorder="1"/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0" fillId="2" borderId="0" xfId="0" applyFill="1"/>
    <xf numFmtId="0" fontId="2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10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0" xfId="0" applyFon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10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justify" wrapText="1"/>
    </xf>
    <xf numFmtId="0" fontId="10" fillId="0" borderId="1" xfId="0" applyFont="1" applyBorder="1" applyAlignment="1">
      <alignment vertical="justify" wrapText="1"/>
    </xf>
    <xf numFmtId="0" fontId="8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9" fontId="10" fillId="3" borderId="1" xfId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8" fillId="0" borderId="1" xfId="0" applyFont="1" applyBorder="1" applyAlignment="1">
      <alignment wrapText="1"/>
    </xf>
    <xf numFmtId="0" fontId="10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17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10" fillId="2" borderId="1" xfId="0" applyFont="1" applyFill="1" applyBorder="1" applyAlignment="1">
      <alignment vertical="justify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8" fillId="0" borderId="7" xfId="0" applyFont="1" applyBorder="1"/>
    <xf numFmtId="0" fontId="8" fillId="0" borderId="7" xfId="0" applyFont="1" applyBorder="1" applyAlignment="1">
      <alignment horizontal="left"/>
    </xf>
    <xf numFmtId="0" fontId="0" fillId="0" borderId="14" xfId="0" applyBorder="1"/>
    <xf numFmtId="0" fontId="2" fillId="5" borderId="9" xfId="0" applyFont="1" applyFill="1" applyBorder="1" applyAlignment="1">
      <alignment horizontal="center" vertical="center" wrapText="1"/>
    </xf>
    <xf numFmtId="0" fontId="0" fillId="0" borderId="4" xfId="0" applyBorder="1"/>
    <xf numFmtId="0" fontId="10" fillId="3" borderId="7" xfId="0" applyFont="1" applyFill="1" applyBorder="1" applyAlignment="1">
      <alignment horizontal="center"/>
    </xf>
    <xf numFmtId="0" fontId="0" fillId="2" borderId="4" xfId="0" applyFill="1" applyBorder="1"/>
    <xf numFmtId="0" fontId="8" fillId="0" borderId="4" xfId="0" applyFont="1" applyBorder="1"/>
    <xf numFmtId="0" fontId="2" fillId="6" borderId="9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2" fillId="7" borderId="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0" borderId="15" xfId="0" applyFont="1" applyBorder="1"/>
    <xf numFmtId="0" fontId="8" fillId="2" borderId="1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0" borderId="17" xfId="0" applyFont="1" applyBorder="1"/>
    <xf numFmtId="0" fontId="10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0" fillId="3" borderId="15" xfId="0" applyFont="1" applyFill="1" applyBorder="1"/>
    <xf numFmtId="0" fontId="8" fillId="2" borderId="15" xfId="0" applyFont="1" applyFill="1" applyBorder="1"/>
    <xf numFmtId="0" fontId="0" fillId="0" borderId="18" xfId="0" applyBorder="1"/>
    <xf numFmtId="0" fontId="12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0" xfId="0" applyFont="1" applyBorder="1"/>
    <xf numFmtId="0" fontId="8" fillId="0" borderId="1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0" xfId="0" applyFont="1" applyBorder="1" applyAlignment="1">
      <alignment horizontal="center"/>
    </xf>
    <xf numFmtId="0" fontId="6" fillId="0" borderId="21" xfId="0" applyFont="1" applyBorder="1"/>
    <xf numFmtId="0" fontId="6" fillId="0" borderId="7" xfId="0" applyFont="1" applyBorder="1"/>
    <xf numFmtId="0" fontId="6" fillId="0" borderId="13" xfId="0" applyFont="1" applyBorder="1"/>
    <xf numFmtId="0" fontId="6" fillId="0" borderId="1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10" fillId="3" borderId="15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left" wrapText="1"/>
    </xf>
    <xf numFmtId="0" fontId="8" fillId="2" borderId="25" xfId="0" applyFont="1" applyFill="1" applyBorder="1" applyAlignment="1">
      <alignment horizontal="left" wrapText="1"/>
    </xf>
    <xf numFmtId="0" fontId="8" fillId="2" borderId="26" xfId="0" applyFont="1" applyFill="1" applyBorder="1" applyAlignment="1">
      <alignment horizontal="left" wrapText="1"/>
    </xf>
    <xf numFmtId="0" fontId="8" fillId="0" borderId="46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0" fillId="3" borderId="15" xfId="0" applyFont="1" applyFill="1" applyBorder="1" applyAlignment="1">
      <alignment horizontal="left" wrapText="1"/>
    </xf>
    <xf numFmtId="0" fontId="10" fillId="3" borderId="22" xfId="0" applyFont="1" applyFill="1" applyBorder="1" applyAlignment="1">
      <alignment horizontal="left" wrapText="1"/>
    </xf>
    <xf numFmtId="0" fontId="10" fillId="3" borderId="23" xfId="0" applyFont="1" applyFill="1" applyBorder="1" applyAlignment="1">
      <alignment horizontal="left" wrapText="1"/>
    </xf>
    <xf numFmtId="0" fontId="10" fillId="3" borderId="15" xfId="0" applyFont="1" applyFill="1" applyBorder="1" applyAlignment="1">
      <alignment wrapText="1"/>
    </xf>
    <xf numFmtId="0" fontId="10" fillId="3" borderId="22" xfId="0" applyFont="1" applyFill="1" applyBorder="1" applyAlignment="1">
      <alignment wrapText="1"/>
    </xf>
    <xf numFmtId="0" fontId="10" fillId="3" borderId="23" xfId="0" applyFont="1" applyFill="1" applyBorder="1" applyAlignment="1">
      <alignment wrapText="1"/>
    </xf>
    <xf numFmtId="0" fontId="8" fillId="0" borderId="15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0" fontId="8" fillId="0" borderId="2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2" fillId="7" borderId="2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8" fillId="0" borderId="15" xfId="0" applyFont="1" applyBorder="1" applyAlignment="1">
      <alignment horizontal="justify" wrapText="1"/>
    </xf>
    <xf numFmtId="0" fontId="8" fillId="0" borderId="22" xfId="0" applyFont="1" applyBorder="1" applyAlignment="1">
      <alignment horizontal="justify" wrapText="1"/>
    </xf>
    <xf numFmtId="0" fontId="8" fillId="0" borderId="23" xfId="0" applyFont="1" applyBorder="1" applyAlignment="1">
      <alignment horizontal="justify" wrapText="1"/>
    </xf>
    <xf numFmtId="0" fontId="10" fillId="3" borderId="15" xfId="0" applyFont="1" applyFill="1" applyBorder="1" applyAlignment="1">
      <alignment horizontal="justify" vertical="justify" wrapText="1"/>
    </xf>
    <xf numFmtId="0" fontId="10" fillId="3" borderId="22" xfId="0" applyFont="1" applyFill="1" applyBorder="1" applyAlignment="1">
      <alignment horizontal="justify" vertical="justify" wrapText="1"/>
    </xf>
    <xf numFmtId="0" fontId="10" fillId="3" borderId="23" xfId="0" applyFont="1" applyFill="1" applyBorder="1" applyAlignment="1">
      <alignment horizontal="justify" vertical="justify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justify" wrapText="1"/>
    </xf>
    <xf numFmtId="0" fontId="8" fillId="2" borderId="22" xfId="0" applyFont="1" applyFill="1" applyBorder="1" applyAlignment="1">
      <alignment horizontal="left" vertical="justify" wrapText="1"/>
    </xf>
    <xf numFmtId="0" fontId="8" fillId="2" borderId="23" xfId="0" applyFont="1" applyFill="1" applyBorder="1" applyAlignment="1">
      <alignment horizontal="left" vertical="justify" wrapText="1"/>
    </xf>
    <xf numFmtId="0" fontId="10" fillId="3" borderId="15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left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10" fillId="3" borderId="15" xfId="0" applyFont="1" applyFill="1" applyBorder="1" applyAlignment="1">
      <alignment horizontal="left"/>
    </xf>
    <xf numFmtId="0" fontId="10" fillId="3" borderId="22" xfId="0" applyFont="1" applyFill="1" applyBorder="1" applyAlignment="1">
      <alignment horizontal="left"/>
    </xf>
    <xf numFmtId="0" fontId="10" fillId="3" borderId="23" xfId="0" applyFont="1" applyFill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15" xfId="0" applyFont="1" applyBorder="1" applyAlignment="1">
      <alignment horizontal="left" wrapText="1"/>
    </xf>
    <xf numFmtId="0" fontId="8" fillId="0" borderId="22" xfId="0" applyFont="1" applyBorder="1" applyAlignment="1">
      <alignment horizontal="left" wrapText="1"/>
    </xf>
    <xf numFmtId="0" fontId="8" fillId="0" borderId="23" xfId="0" applyFont="1" applyBorder="1" applyAlignment="1">
      <alignment horizontal="left" wrapText="1"/>
    </xf>
    <xf numFmtId="0" fontId="8" fillId="0" borderId="1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10" fillId="3" borderId="7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8" fillId="2" borderId="15" xfId="0" applyFont="1" applyFill="1" applyBorder="1" applyAlignment="1">
      <alignment horizontal="left" wrapText="1"/>
    </xf>
    <xf numFmtId="0" fontId="8" fillId="2" borderId="22" xfId="0" applyFont="1" applyFill="1" applyBorder="1" applyAlignment="1">
      <alignment horizontal="left" wrapText="1"/>
    </xf>
    <xf numFmtId="0" fontId="8" fillId="2" borderId="23" xfId="0" applyFont="1" applyFill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10" fillId="3" borderId="7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8" fillId="0" borderId="15" xfId="0" applyFont="1" applyBorder="1" applyAlignment="1">
      <alignment horizontal="justify" vertical="justify" wrapText="1"/>
    </xf>
    <xf numFmtId="0" fontId="8" fillId="0" borderId="22" xfId="0" applyFont="1" applyBorder="1" applyAlignment="1">
      <alignment horizontal="justify" vertical="justify" wrapText="1"/>
    </xf>
    <xf numFmtId="0" fontId="8" fillId="0" borderId="23" xfId="0" applyFont="1" applyBorder="1" applyAlignment="1">
      <alignment horizontal="justify" vertical="justify" wrapText="1"/>
    </xf>
    <xf numFmtId="0" fontId="8" fillId="0" borderId="15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8" fillId="0" borderId="15" xfId="0" applyFont="1" applyBorder="1"/>
    <xf numFmtId="0" fontId="8" fillId="0" borderId="22" xfId="0" applyFont="1" applyBorder="1"/>
    <xf numFmtId="0" fontId="8" fillId="0" borderId="23" xfId="0" applyFont="1" applyBorder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8" fillId="0" borderId="15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17" xfId="0" applyFont="1" applyBorder="1" applyAlignment="1">
      <alignment horizontal="left" vertical="center" wrapText="1"/>
    </xf>
    <xf numFmtId="0" fontId="2" fillId="6" borderId="29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0" fillId="3" borderId="15" xfId="0" applyFont="1" applyFill="1" applyBorder="1" applyAlignment="1">
      <alignment horizontal="center" wrapText="1"/>
    </xf>
    <xf numFmtId="0" fontId="10" fillId="3" borderId="22" xfId="0" applyFont="1" applyFill="1" applyBorder="1" applyAlignment="1">
      <alignment horizontal="center" wrapText="1"/>
    </xf>
    <xf numFmtId="0" fontId="10" fillId="3" borderId="23" xfId="0" applyFont="1" applyFill="1" applyBorder="1" applyAlignment="1">
      <alignment horizontal="center" wrapText="1"/>
    </xf>
    <xf numFmtId="0" fontId="16" fillId="8" borderId="11" xfId="0" applyFont="1" applyFill="1" applyBorder="1" applyAlignment="1" applyProtection="1">
      <alignment horizontal="center" vertical="center"/>
      <protection locked="0"/>
    </xf>
    <xf numFmtId="0" fontId="16" fillId="8" borderId="12" xfId="0" applyFont="1" applyFill="1" applyBorder="1" applyAlignment="1" applyProtection="1">
      <alignment horizontal="center" vertical="center"/>
      <protection locked="0"/>
    </xf>
    <xf numFmtId="0" fontId="16" fillId="8" borderId="27" xfId="0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0" fontId="8" fillId="3" borderId="23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2" fillId="9" borderId="11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8" fillId="0" borderId="3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7" xfId="0" applyBorder="1" applyAlignment="1">
      <alignment horizontal="center"/>
    </xf>
    <xf numFmtId="0" fontId="6" fillId="0" borderId="15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8" fillId="0" borderId="35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2" fillId="5" borderId="29" xfId="0" applyFont="1" applyFill="1" applyBorder="1" applyAlignment="1" applyProtection="1">
      <alignment horizontal="center" vertical="center"/>
      <protection locked="0"/>
    </xf>
    <xf numFmtId="0" fontId="2" fillId="5" borderId="30" xfId="0" applyFont="1" applyFill="1" applyBorder="1" applyAlignment="1" applyProtection="1">
      <alignment horizontal="center" vertical="center"/>
      <protection locked="0"/>
    </xf>
    <xf numFmtId="0" fontId="2" fillId="5" borderId="31" xfId="0" applyFont="1" applyFill="1" applyBorder="1" applyAlignment="1" applyProtection="1">
      <alignment horizontal="center" vertical="center"/>
      <protection locked="0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15" fillId="7" borderId="29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left"/>
    </xf>
    <xf numFmtId="0" fontId="10" fillId="4" borderId="22" xfId="0" applyFont="1" applyFill="1" applyBorder="1" applyAlignment="1">
      <alignment horizontal="left"/>
    </xf>
    <xf numFmtId="0" fontId="10" fillId="4" borderId="23" xfId="0" applyFont="1" applyFill="1" applyBorder="1" applyAlignment="1">
      <alignment horizontal="left"/>
    </xf>
    <xf numFmtId="0" fontId="2" fillId="6" borderId="13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2" fillId="10" borderId="13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0" borderId="33" xfId="0" applyNumberFormat="1" applyFont="1" applyBorder="1" applyAlignment="1">
      <alignment horizontal="center" vertical="center" wrapText="1"/>
    </xf>
    <xf numFmtId="164" fontId="8" fillId="0" borderId="25" xfId="0" applyNumberFormat="1" applyFont="1" applyBorder="1" applyAlignment="1">
      <alignment horizontal="center" vertical="center" wrapText="1"/>
    </xf>
    <xf numFmtId="164" fontId="8" fillId="0" borderId="34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18" fillId="0" borderId="4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left" vertical="center" wrapText="1"/>
    </xf>
    <xf numFmtId="0" fontId="16" fillId="11" borderId="11" xfId="0" applyFont="1" applyFill="1" applyBorder="1" applyAlignment="1" applyProtection="1">
      <alignment horizontal="center" vertical="center"/>
      <protection locked="0"/>
    </xf>
    <xf numFmtId="0" fontId="16" fillId="11" borderId="12" xfId="0" applyFont="1" applyFill="1" applyBorder="1" applyAlignment="1" applyProtection="1">
      <alignment horizontal="center" vertical="center"/>
      <protection locked="0"/>
    </xf>
    <xf numFmtId="0" fontId="16" fillId="11" borderId="27" xfId="0" applyFont="1" applyFill="1" applyBorder="1" applyAlignment="1" applyProtection="1">
      <alignment horizontal="center" vertical="center"/>
      <protection locked="0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164" fontId="6" fillId="0" borderId="43" xfId="0" applyNumberFormat="1" applyFont="1" applyBorder="1" applyAlignment="1">
      <alignment horizontal="center" vertical="center" wrapText="1"/>
    </xf>
    <xf numFmtId="164" fontId="6" fillId="0" borderId="32" xfId="0" applyNumberFormat="1" applyFont="1" applyBorder="1" applyAlignment="1">
      <alignment horizontal="center" vertical="center" wrapText="1"/>
    </xf>
    <xf numFmtId="0" fontId="10" fillId="0" borderId="11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27" xfId="0" applyFont="1" applyBorder="1" applyAlignment="1" applyProtection="1">
      <alignment horizontal="center"/>
      <protection locked="0"/>
    </xf>
    <xf numFmtId="0" fontId="18" fillId="0" borderId="13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18" fillId="0" borderId="40" xfId="0" applyFont="1" applyBorder="1" applyAlignment="1">
      <alignment horizont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8" fillId="4" borderId="15" xfId="0" applyFont="1" applyFill="1" applyBorder="1" applyAlignment="1">
      <alignment horizontal="left"/>
    </xf>
    <xf numFmtId="0" fontId="8" fillId="4" borderId="22" xfId="0" applyFont="1" applyFill="1" applyBorder="1" applyAlignment="1">
      <alignment horizontal="left"/>
    </xf>
    <xf numFmtId="0" fontId="8" fillId="4" borderId="23" xfId="0" applyFont="1" applyFill="1" applyBorder="1" applyAlignment="1">
      <alignment horizontal="left"/>
    </xf>
    <xf numFmtId="0" fontId="5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C"/>
              <a:t>SERVICIOS FINALES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'!$A$17:$A$20</c:f>
              <c:strCache>
                <c:ptCount val="4"/>
                <c:pt idx="0">
                  <c:v>1. Consulta externa</c:v>
                </c:pt>
                <c:pt idx="1">
                  <c:v>2. Hospitalización </c:v>
                </c:pt>
                <c:pt idx="2">
                  <c:v>3. Imagenologia</c:v>
                </c:pt>
                <c:pt idx="3">
                  <c:v>4. Anatomía Patológica</c:v>
                </c:pt>
              </c:strCache>
            </c:strRef>
          </c:cat>
          <c:val>
            <c:numRef>
              <c:f>'resumen '!$B$17:$B$20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1-47EF-9F2C-C85BFD62F881}"/>
            </c:ext>
          </c:extLst>
        </c:ser>
        <c:ser>
          <c:idx val="1"/>
          <c:order val="1"/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'!$A$17:$A$20</c:f>
              <c:strCache>
                <c:ptCount val="4"/>
                <c:pt idx="0">
                  <c:v>1. Consulta externa</c:v>
                </c:pt>
                <c:pt idx="1">
                  <c:v>2. Hospitalización </c:v>
                </c:pt>
                <c:pt idx="2">
                  <c:v>3. Imagenologia</c:v>
                </c:pt>
                <c:pt idx="3">
                  <c:v>4. Anatomía Patológica</c:v>
                </c:pt>
              </c:strCache>
            </c:strRef>
          </c:cat>
          <c:val>
            <c:numRef>
              <c:f>'resumen '!$C$17:$C$20</c:f>
              <c:numCache>
                <c:formatCode>General</c:formatCode>
                <c:ptCount val="4"/>
                <c:pt idx="0">
                  <c:v>46</c:v>
                </c:pt>
                <c:pt idx="1">
                  <c:v>43</c:v>
                </c:pt>
                <c:pt idx="2">
                  <c:v>16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31-47EF-9F2C-C85BFD62F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288789632"/>
        <c:axId val="-1288808672"/>
      </c:barChart>
      <c:catAx>
        <c:axId val="-1288789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-1288808672"/>
        <c:crosses val="autoZero"/>
        <c:auto val="1"/>
        <c:lblAlgn val="ctr"/>
        <c:lblOffset val="100"/>
        <c:noMultiLvlLbl val="0"/>
      </c:catAx>
      <c:valAx>
        <c:axId val="-128880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-12887896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C"/>
              <a:t>SERVICIOS INTERMEDIOS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783223972003499"/>
          <c:y val="0.13930555555555557"/>
          <c:w val="0.64650109361329833"/>
          <c:h val="0.614984324876057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'!$A$26:$A$30</c:f>
              <c:strCache>
                <c:ptCount val="5"/>
                <c:pt idx="0">
                  <c:v>1. Emergencia </c:v>
                </c:pt>
                <c:pt idx="1">
                  <c:v>2. Laboratorio </c:v>
                </c:pt>
                <c:pt idx="2">
                  <c:v>3. Bloque quirúrgico y anestesiologìa</c:v>
                </c:pt>
                <c:pt idx="3">
                  <c:v>4. Cuidados intensivos </c:v>
                </c:pt>
                <c:pt idx="4">
                  <c:v>5. Insumos y medicamentos </c:v>
                </c:pt>
              </c:strCache>
            </c:strRef>
          </c:cat>
          <c:val>
            <c:numRef>
              <c:f>'resumen '!$B$26:$B$30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6-4E60-90E5-8218FCA66B01}"/>
            </c:ext>
          </c:extLst>
        </c:ser>
        <c:ser>
          <c:idx val="1"/>
          <c:order val="1"/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'!$A$26:$A$30</c:f>
              <c:strCache>
                <c:ptCount val="5"/>
                <c:pt idx="0">
                  <c:v>1. Emergencia </c:v>
                </c:pt>
                <c:pt idx="1">
                  <c:v>2. Laboratorio </c:v>
                </c:pt>
                <c:pt idx="2">
                  <c:v>3. Bloque quirúrgico y anestesiologìa</c:v>
                </c:pt>
                <c:pt idx="3">
                  <c:v>4. Cuidados intensivos </c:v>
                </c:pt>
                <c:pt idx="4">
                  <c:v>5. Insumos y medicamentos </c:v>
                </c:pt>
              </c:strCache>
            </c:strRef>
          </c:cat>
          <c:val>
            <c:numRef>
              <c:f>'resumen '!$C$26:$C$30</c:f>
              <c:numCache>
                <c:formatCode>General</c:formatCode>
                <c:ptCount val="5"/>
                <c:pt idx="0">
                  <c:v>28</c:v>
                </c:pt>
                <c:pt idx="1">
                  <c:v>84</c:v>
                </c:pt>
                <c:pt idx="2">
                  <c:v>66</c:v>
                </c:pt>
                <c:pt idx="3">
                  <c:v>40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B6-4E60-90E5-8218FCA66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288808128"/>
        <c:axId val="-1288818464"/>
      </c:barChart>
      <c:catAx>
        <c:axId val="-1288808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-1288818464"/>
        <c:crosses val="autoZero"/>
        <c:auto val="1"/>
        <c:lblAlgn val="ctr"/>
        <c:lblOffset val="100"/>
        <c:noMultiLvlLbl val="0"/>
      </c:catAx>
      <c:valAx>
        <c:axId val="-128881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-12888081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C"/>
              <a:t>SERVCICIOS ADMINISTRATIVOS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'!$A$36:$A$39</c:f>
              <c:strCache>
                <c:ptCount val="4"/>
                <c:pt idx="0">
                  <c:v>1. Control epidemiológico</c:v>
                </c:pt>
                <c:pt idx="1">
                  <c:v>2. Mantenimiento</c:v>
                </c:pt>
                <c:pt idx="2">
                  <c:v>3. Derechos del paciente</c:v>
                </c:pt>
                <c:pt idx="3">
                  <c:v>4. Cuidados al paciente</c:v>
                </c:pt>
              </c:strCache>
            </c:strRef>
          </c:cat>
          <c:val>
            <c:numRef>
              <c:f>'resumen '!$B$36:$B$39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1-41CC-9683-022989CB5A0E}"/>
            </c:ext>
          </c:extLst>
        </c:ser>
        <c:ser>
          <c:idx val="1"/>
          <c:order val="1"/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'!$A$36:$A$39</c:f>
              <c:strCache>
                <c:ptCount val="4"/>
                <c:pt idx="0">
                  <c:v>1. Control epidemiológico</c:v>
                </c:pt>
                <c:pt idx="1">
                  <c:v>2. Mantenimiento</c:v>
                </c:pt>
                <c:pt idx="2">
                  <c:v>3. Derechos del paciente</c:v>
                </c:pt>
                <c:pt idx="3">
                  <c:v>4. Cuidados al paciente</c:v>
                </c:pt>
              </c:strCache>
            </c:strRef>
          </c:cat>
          <c:val>
            <c:numRef>
              <c:f>'resumen '!$C$36:$C$39</c:f>
              <c:numCache>
                <c:formatCode>General</c:formatCode>
                <c:ptCount val="4"/>
                <c:pt idx="0">
                  <c:v>12</c:v>
                </c:pt>
                <c:pt idx="1">
                  <c:v>27</c:v>
                </c:pt>
                <c:pt idx="2">
                  <c:v>26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1-41CC-9683-022989CB5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288806496"/>
        <c:axId val="-1288814112"/>
      </c:barChart>
      <c:catAx>
        <c:axId val="-1288806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-1288814112"/>
        <c:crosses val="autoZero"/>
        <c:auto val="1"/>
        <c:lblAlgn val="ctr"/>
        <c:lblOffset val="100"/>
        <c:noMultiLvlLbl val="0"/>
      </c:catAx>
      <c:valAx>
        <c:axId val="-128881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-1288806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C"/>
              <a:t>SERVICIOS HOSPITALARIOS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'!$A$45:$A$47</c:f>
              <c:strCache>
                <c:ptCount val="3"/>
                <c:pt idx="0">
                  <c:v>SERVICIOS PRE Y POST TRASPLANTE</c:v>
                </c:pt>
                <c:pt idx="1">
                  <c:v>SERVICIOS DE DONACIÓN Y TRASPLANTE </c:v>
                </c:pt>
                <c:pt idx="2">
                  <c:v>OTROS SERVICISO </c:v>
                </c:pt>
              </c:strCache>
            </c:strRef>
          </c:cat>
          <c:val>
            <c:numRef>
              <c:f>'resumen '!$B$45:$B$47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5-4D39-8D96-9AB6FE5658F8}"/>
            </c:ext>
          </c:extLst>
        </c:ser>
        <c:ser>
          <c:idx val="1"/>
          <c:order val="1"/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'!$A$45:$A$47</c:f>
              <c:strCache>
                <c:ptCount val="3"/>
                <c:pt idx="0">
                  <c:v>SERVICIOS PRE Y POST TRASPLANTE</c:v>
                </c:pt>
                <c:pt idx="1">
                  <c:v>SERVICIOS DE DONACIÓN Y TRASPLANTE </c:v>
                </c:pt>
                <c:pt idx="2">
                  <c:v>OTROS SERVICISO </c:v>
                </c:pt>
              </c:strCache>
            </c:strRef>
          </c:cat>
          <c:val>
            <c:numRef>
              <c:f>'resumen '!$C$45:$C$47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5-4D39-8D96-9AB6FE565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288813568"/>
        <c:axId val="-1288807040"/>
      </c:barChart>
      <c:catAx>
        <c:axId val="-1288813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-1288807040"/>
        <c:crosses val="autoZero"/>
        <c:auto val="1"/>
        <c:lblAlgn val="ctr"/>
        <c:lblOffset val="100"/>
        <c:noMultiLvlLbl val="0"/>
      </c:catAx>
      <c:valAx>
        <c:axId val="-128880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-12888135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5</xdr:row>
      <xdr:rowOff>0</xdr:rowOff>
    </xdr:from>
    <xdr:to>
      <xdr:col>3</xdr:col>
      <xdr:colOff>523875</xdr:colOff>
      <xdr:row>5</xdr:row>
      <xdr:rowOff>76200</xdr:rowOff>
    </xdr:to>
    <xdr:sp macro="" textlink="">
      <xdr:nvSpPr>
        <xdr:cNvPr id="6003" name="Rectangle 7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>
          <a:spLocks noChangeArrowheads="1"/>
        </xdr:cNvSpPr>
      </xdr:nvSpPr>
      <xdr:spPr bwMode="auto">
        <a:xfrm>
          <a:off x="3276600" y="1266825"/>
          <a:ext cx="142875" cy="76200"/>
        </a:xfrm>
        <a:prstGeom prst="rect">
          <a:avLst/>
        </a:prstGeom>
        <a:solidFill>
          <a:srgbClr val="C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485775</xdr:colOff>
      <xdr:row>4</xdr:row>
      <xdr:rowOff>152400</xdr:rowOff>
    </xdr:from>
    <xdr:to>
      <xdr:col>4</xdr:col>
      <xdr:colOff>619125</xdr:colOff>
      <xdr:row>5</xdr:row>
      <xdr:rowOff>85725</xdr:rowOff>
    </xdr:to>
    <xdr:sp macro="" textlink="">
      <xdr:nvSpPr>
        <xdr:cNvPr id="6004" name="Rectangle 3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>
          <a:spLocks noChangeArrowheads="1"/>
        </xdr:cNvSpPr>
      </xdr:nvSpPr>
      <xdr:spPr bwMode="auto">
        <a:xfrm>
          <a:off x="3952875" y="1257300"/>
          <a:ext cx="133350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200025</xdr:colOff>
      <xdr:row>5</xdr:row>
      <xdr:rowOff>9525</xdr:rowOff>
    </xdr:from>
    <xdr:to>
      <xdr:col>5</xdr:col>
      <xdr:colOff>342900</xdr:colOff>
      <xdr:row>5</xdr:row>
      <xdr:rowOff>95250</xdr:rowOff>
    </xdr:to>
    <xdr:sp macro="" textlink="">
      <xdr:nvSpPr>
        <xdr:cNvPr id="6005" name="Rectangle 3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>
          <a:spLocks noChangeArrowheads="1"/>
        </xdr:cNvSpPr>
      </xdr:nvSpPr>
      <xdr:spPr bwMode="auto">
        <a:xfrm>
          <a:off x="4581525" y="1276350"/>
          <a:ext cx="142875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333375</xdr:colOff>
      <xdr:row>4</xdr:row>
      <xdr:rowOff>171450</xdr:rowOff>
    </xdr:from>
    <xdr:to>
      <xdr:col>6</xdr:col>
      <xdr:colOff>466725</xdr:colOff>
      <xdr:row>5</xdr:row>
      <xdr:rowOff>95250</xdr:rowOff>
    </xdr:to>
    <xdr:sp macro="" textlink="">
      <xdr:nvSpPr>
        <xdr:cNvPr id="6006" name="Rectangle 3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>
          <a:spLocks noChangeArrowheads="1"/>
        </xdr:cNvSpPr>
      </xdr:nvSpPr>
      <xdr:spPr bwMode="auto">
        <a:xfrm>
          <a:off x="5457825" y="1266825"/>
          <a:ext cx="133350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89859</xdr:colOff>
      <xdr:row>1</xdr:row>
      <xdr:rowOff>89858</xdr:rowOff>
    </xdr:from>
    <xdr:to>
      <xdr:col>0</xdr:col>
      <xdr:colOff>1528134</xdr:colOff>
      <xdr:row>4</xdr:row>
      <xdr:rowOff>130283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96AAFE-6393-2BD1-1825-9C14CF022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84" t="8407" r="5049" b="8570"/>
        <a:stretch/>
      </xdr:blipFill>
      <xdr:spPr bwMode="auto">
        <a:xfrm>
          <a:off x="89859" y="350448"/>
          <a:ext cx="1438275" cy="8940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85725</xdr:rowOff>
    </xdr:from>
    <xdr:to>
      <xdr:col>1</xdr:col>
      <xdr:colOff>0</xdr:colOff>
      <xdr:row>13</xdr:row>
      <xdr:rowOff>0</xdr:rowOff>
    </xdr:to>
    <xdr:sp macro="" textlink="">
      <xdr:nvSpPr>
        <xdr:cNvPr id="1068" name="Rectangle 44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>
          <a:spLocks noChangeArrowheads="1"/>
        </xdr:cNvSpPr>
      </xdr:nvSpPr>
      <xdr:spPr bwMode="auto">
        <a:xfrm>
          <a:off x="1743075" y="2286000"/>
          <a:ext cx="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EC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PUNTAJE</a:t>
          </a:r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0</xdr:colOff>
      <xdr:row>39</xdr:row>
      <xdr:rowOff>152400</xdr:rowOff>
    </xdr:to>
    <xdr:sp macro="" textlink="">
      <xdr:nvSpPr>
        <xdr:cNvPr id="1072" name="Rectangle 48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>
          <a:spLocks noChangeArrowheads="1"/>
        </xdr:cNvSpPr>
      </xdr:nvSpPr>
      <xdr:spPr bwMode="auto">
        <a:xfrm>
          <a:off x="1743075" y="10372725"/>
          <a:ext cx="0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EC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RESUMEN</a:t>
          </a:r>
        </a:p>
      </xdr:txBody>
    </xdr:sp>
    <xdr:clientData/>
  </xdr:twoCellAnchor>
  <xdr:twoCellAnchor>
    <xdr:from>
      <xdr:col>4</xdr:col>
      <xdr:colOff>409575</xdr:colOff>
      <xdr:row>5</xdr:row>
      <xdr:rowOff>38100</xdr:rowOff>
    </xdr:from>
    <xdr:to>
      <xdr:col>10</xdr:col>
      <xdr:colOff>409575</xdr:colOff>
      <xdr:row>20</xdr:row>
      <xdr:rowOff>0</xdr:rowOff>
    </xdr:to>
    <xdr:graphicFrame macro="">
      <xdr:nvGraphicFramePr>
        <xdr:cNvPr id="619912" name="Gráfico 1">
          <a:extLst>
            <a:ext uri="{FF2B5EF4-FFF2-40B4-BE49-F238E27FC236}">
              <a16:creationId xmlns:a16="http://schemas.microsoft.com/office/drawing/2014/main" id="{00000000-0008-0000-0100-000088750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695325</xdr:colOff>
      <xdr:row>21</xdr:row>
      <xdr:rowOff>142875</xdr:rowOff>
    </xdr:from>
    <xdr:to>
      <xdr:col>10</xdr:col>
      <xdr:colOff>695325</xdr:colOff>
      <xdr:row>33</xdr:row>
      <xdr:rowOff>76200</xdr:rowOff>
    </xdr:to>
    <xdr:graphicFrame macro="">
      <xdr:nvGraphicFramePr>
        <xdr:cNvPr id="619913" name="Gráfico 2">
          <a:extLst>
            <a:ext uri="{FF2B5EF4-FFF2-40B4-BE49-F238E27FC236}">
              <a16:creationId xmlns:a16="http://schemas.microsoft.com/office/drawing/2014/main" id="{00000000-0008-0000-0100-000089750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35</xdr:row>
      <xdr:rowOff>104775</xdr:rowOff>
    </xdr:from>
    <xdr:to>
      <xdr:col>11</xdr:col>
      <xdr:colOff>0</xdr:colOff>
      <xdr:row>49</xdr:row>
      <xdr:rowOff>38100</xdr:rowOff>
    </xdr:to>
    <xdr:graphicFrame macro="">
      <xdr:nvGraphicFramePr>
        <xdr:cNvPr id="619914" name="Gráfico 3">
          <a:extLst>
            <a:ext uri="{FF2B5EF4-FFF2-40B4-BE49-F238E27FC236}">
              <a16:creationId xmlns:a16="http://schemas.microsoft.com/office/drawing/2014/main" id="{00000000-0008-0000-0100-00008A750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85725</xdr:colOff>
      <xdr:row>50</xdr:row>
      <xdr:rowOff>133350</xdr:rowOff>
    </xdr:from>
    <xdr:to>
      <xdr:col>11</xdr:col>
      <xdr:colOff>85725</xdr:colOff>
      <xdr:row>68</xdr:row>
      <xdr:rowOff>57150</xdr:rowOff>
    </xdr:to>
    <xdr:graphicFrame macro="">
      <xdr:nvGraphicFramePr>
        <xdr:cNvPr id="619915" name="Gráfico 4">
          <a:extLst>
            <a:ext uri="{FF2B5EF4-FFF2-40B4-BE49-F238E27FC236}">
              <a16:creationId xmlns:a16="http://schemas.microsoft.com/office/drawing/2014/main" id="{00000000-0008-0000-0100-00008B750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6"/>
  <sheetViews>
    <sheetView tabSelected="1" zoomScale="106" zoomScaleNormal="106" zoomScaleSheetLayoutView="80" zoomScalePageLayoutView="95" workbookViewId="0">
      <selection activeCell="K3" sqref="K3"/>
    </sheetView>
  </sheetViews>
  <sheetFormatPr baseColWidth="10" defaultRowHeight="12.75" x14ac:dyDescent="0.2"/>
  <cols>
    <col min="1" max="1" width="26.140625" customWidth="1"/>
    <col min="2" max="2" width="9.5703125" customWidth="1"/>
    <col min="3" max="3" width="7.7109375" customWidth="1"/>
    <col min="4" max="4" width="8.5703125" customWidth="1"/>
    <col min="5" max="5" width="13.7109375" customWidth="1"/>
    <col min="6" max="6" width="11.140625" customWidth="1"/>
    <col min="7" max="7" width="13" customWidth="1"/>
    <col min="8" max="8" width="13" style="22" customWidth="1"/>
    <col min="9" max="9" width="25.140625" customWidth="1"/>
  </cols>
  <sheetData>
    <row r="1" spans="1:9" s="3" customFormat="1" ht="20.25" customHeight="1" thickBot="1" x14ac:dyDescent="0.25">
      <c r="A1" s="250" t="s">
        <v>249</v>
      </c>
      <c r="B1" s="251"/>
      <c r="C1" s="251"/>
      <c r="D1" s="251"/>
      <c r="E1" s="251"/>
      <c r="F1" s="251"/>
      <c r="G1" s="251"/>
      <c r="H1" s="251"/>
      <c r="I1" s="252"/>
    </row>
    <row r="2" spans="1:9" ht="35.25" customHeight="1" x14ac:dyDescent="0.2">
      <c r="A2" s="319"/>
      <c r="B2" s="322" t="s">
        <v>278</v>
      </c>
      <c r="C2" s="322"/>
      <c r="D2" s="322"/>
      <c r="E2" s="322"/>
      <c r="F2" s="322"/>
      <c r="G2" s="322"/>
      <c r="H2" s="322"/>
      <c r="I2" s="342" t="s">
        <v>294</v>
      </c>
    </row>
    <row r="3" spans="1:9" x14ac:dyDescent="0.2">
      <c r="A3" s="320"/>
      <c r="B3" s="323" t="s">
        <v>279</v>
      </c>
      <c r="C3" s="323"/>
      <c r="D3" s="323"/>
      <c r="E3" s="323"/>
      <c r="F3" s="323"/>
      <c r="G3" s="323"/>
      <c r="H3" s="323"/>
      <c r="I3" s="341" t="s">
        <v>293</v>
      </c>
    </row>
    <row r="4" spans="1:9" ht="18.75" customHeight="1" x14ac:dyDescent="0.2">
      <c r="A4" s="320"/>
      <c r="B4" s="323"/>
      <c r="C4" s="323"/>
      <c r="D4" s="323"/>
      <c r="E4" s="323"/>
      <c r="F4" s="323"/>
      <c r="G4" s="323"/>
      <c r="H4" s="323"/>
      <c r="I4" s="341"/>
    </row>
    <row r="5" spans="1:9" x14ac:dyDescent="0.2">
      <c r="A5" s="320"/>
      <c r="B5" s="306" t="s">
        <v>54</v>
      </c>
      <c r="C5" s="306"/>
      <c r="D5" s="306"/>
      <c r="E5" s="306"/>
      <c r="F5" s="306"/>
      <c r="G5" s="306"/>
      <c r="H5" s="306"/>
      <c r="I5" s="305" t="s">
        <v>53</v>
      </c>
    </row>
    <row r="6" spans="1:9" ht="13.5" thickBot="1" x14ac:dyDescent="0.25">
      <c r="A6" s="321"/>
      <c r="B6" s="307"/>
      <c r="C6" s="307"/>
      <c r="D6" s="307"/>
      <c r="E6" s="307"/>
      <c r="F6" s="307"/>
      <c r="G6" s="307"/>
      <c r="H6" s="307"/>
      <c r="I6" s="308"/>
    </row>
    <row r="7" spans="1:9" ht="6.95" customHeight="1" thickBot="1" x14ac:dyDescent="0.25">
      <c r="A7" s="285"/>
      <c r="B7" s="286"/>
      <c r="C7" s="286"/>
      <c r="D7" s="286"/>
      <c r="E7" s="286"/>
      <c r="F7" s="286"/>
      <c r="G7" s="286"/>
      <c r="H7" s="286"/>
      <c r="I7" s="287"/>
    </row>
    <row r="8" spans="1:9" x14ac:dyDescent="0.2">
      <c r="A8" s="295" t="s">
        <v>110</v>
      </c>
      <c r="B8" s="296"/>
      <c r="C8" s="296"/>
      <c r="D8" s="296"/>
      <c r="E8" s="296"/>
      <c r="F8" s="296"/>
      <c r="G8" s="296"/>
      <c r="H8" s="296"/>
      <c r="I8" s="297"/>
    </row>
    <row r="9" spans="1:9" x14ac:dyDescent="0.2">
      <c r="A9" s="260" t="s">
        <v>37</v>
      </c>
      <c r="B9" s="261"/>
      <c r="C9" s="262"/>
      <c r="D9" s="263" t="s">
        <v>41</v>
      </c>
      <c r="E9" s="261"/>
      <c r="F9" s="261"/>
      <c r="G9" s="262"/>
      <c r="H9" s="264" t="s">
        <v>111</v>
      </c>
      <c r="I9" s="265"/>
    </row>
    <row r="10" spans="1:9" ht="14.25" customHeight="1" x14ac:dyDescent="0.2">
      <c r="A10" s="260" t="s">
        <v>39</v>
      </c>
      <c r="B10" s="261"/>
      <c r="C10" s="262"/>
      <c r="D10" s="263" t="s">
        <v>38</v>
      </c>
      <c r="E10" s="261"/>
      <c r="F10" s="261"/>
      <c r="G10" s="262"/>
      <c r="H10" s="264" t="s">
        <v>112</v>
      </c>
      <c r="I10" s="265"/>
    </row>
    <row r="11" spans="1:9" s="20" customFormat="1" ht="14.25" customHeight="1" x14ac:dyDescent="0.2">
      <c r="A11" s="260" t="s">
        <v>81</v>
      </c>
      <c r="B11" s="261"/>
      <c r="C11" s="262"/>
      <c r="D11" s="263" t="s">
        <v>40</v>
      </c>
      <c r="E11" s="261"/>
      <c r="F11" s="261"/>
      <c r="G11" s="262"/>
      <c r="H11" s="264" t="s">
        <v>113</v>
      </c>
      <c r="I11" s="265"/>
    </row>
    <row r="12" spans="1:9" ht="13.5" thickBot="1" x14ac:dyDescent="0.25">
      <c r="A12" s="298" t="s">
        <v>82</v>
      </c>
      <c r="B12" s="299"/>
      <c r="C12" s="300"/>
      <c r="D12" s="301"/>
      <c r="E12" s="301"/>
      <c r="F12" s="301"/>
      <c r="G12" s="302"/>
      <c r="H12" s="77"/>
      <c r="I12" s="78"/>
    </row>
    <row r="13" spans="1:9" ht="6.95" customHeight="1" thickBot="1" x14ac:dyDescent="0.25">
      <c r="A13" s="288"/>
      <c r="B13" s="289"/>
      <c r="C13" s="289"/>
      <c r="D13" s="289"/>
      <c r="E13" s="289"/>
      <c r="F13" s="289"/>
      <c r="G13" s="289"/>
      <c r="H13" s="289"/>
      <c r="I13" s="290"/>
    </row>
    <row r="14" spans="1:9" x14ac:dyDescent="0.2">
      <c r="A14" s="272" t="s">
        <v>55</v>
      </c>
      <c r="B14" s="273"/>
      <c r="C14" s="273"/>
      <c r="D14" s="273"/>
      <c r="E14" s="273"/>
      <c r="F14" s="273"/>
      <c r="G14" s="273"/>
      <c r="H14" s="273"/>
      <c r="I14" s="274"/>
    </row>
    <row r="15" spans="1:9" x14ac:dyDescent="0.2">
      <c r="A15" s="79" t="s">
        <v>26</v>
      </c>
      <c r="B15" s="266"/>
      <c r="C15" s="267"/>
      <c r="D15" s="267"/>
      <c r="E15" s="267"/>
      <c r="F15" s="267"/>
      <c r="G15" s="267"/>
      <c r="H15" s="268"/>
      <c r="I15" s="76"/>
    </row>
    <row r="16" spans="1:9" x14ac:dyDescent="0.2">
      <c r="A16" s="79" t="s">
        <v>27</v>
      </c>
      <c r="B16" s="266"/>
      <c r="C16" s="267"/>
      <c r="D16" s="267"/>
      <c r="E16" s="267"/>
      <c r="F16" s="267"/>
      <c r="G16" s="267"/>
      <c r="H16" s="268"/>
      <c r="I16" s="76"/>
    </row>
    <row r="17" spans="1:9" ht="12.75" customHeight="1" x14ac:dyDescent="0.2">
      <c r="A17" s="79" t="s">
        <v>28</v>
      </c>
      <c r="B17" s="266"/>
      <c r="C17" s="267"/>
      <c r="D17" s="267"/>
      <c r="E17" s="267"/>
      <c r="F17" s="267"/>
      <c r="G17" s="267"/>
      <c r="H17" s="268"/>
      <c r="I17" s="76"/>
    </row>
    <row r="18" spans="1:9" x14ac:dyDescent="0.2">
      <c r="A18" s="79" t="s">
        <v>29</v>
      </c>
      <c r="B18" s="266"/>
      <c r="C18" s="267"/>
      <c r="D18" s="267"/>
      <c r="E18" s="267"/>
      <c r="F18" s="267"/>
      <c r="G18" s="267"/>
      <c r="H18" s="268"/>
      <c r="I18" s="76"/>
    </row>
    <row r="19" spans="1:9" x14ac:dyDescent="0.2">
      <c r="A19" s="79" t="s">
        <v>30</v>
      </c>
      <c r="B19" s="266"/>
      <c r="C19" s="267"/>
      <c r="D19" s="267"/>
      <c r="E19" s="267"/>
      <c r="F19" s="267"/>
      <c r="G19" s="267"/>
      <c r="H19" s="268"/>
      <c r="I19" s="76"/>
    </row>
    <row r="20" spans="1:9" ht="13.5" thickBot="1" x14ac:dyDescent="0.25">
      <c r="A20" s="79" t="s">
        <v>78</v>
      </c>
      <c r="B20" s="8"/>
      <c r="C20" s="253"/>
      <c r="D20" s="254"/>
      <c r="E20" s="255"/>
      <c r="F20" s="8" t="s">
        <v>79</v>
      </c>
      <c r="G20" s="10"/>
      <c r="H20" s="253"/>
      <c r="I20" s="256"/>
    </row>
    <row r="21" spans="1:9" ht="13.5" thickBot="1" x14ac:dyDescent="0.25">
      <c r="A21" s="112" t="s">
        <v>256</v>
      </c>
      <c r="B21" s="23"/>
      <c r="C21" s="113"/>
      <c r="D21" s="113"/>
      <c r="E21" s="113"/>
      <c r="F21" s="23" t="s">
        <v>257</v>
      </c>
      <c r="G21" s="114"/>
      <c r="H21" s="113"/>
      <c r="I21" s="115"/>
    </row>
    <row r="22" spans="1:9" ht="6.95" customHeight="1" thickBot="1" x14ac:dyDescent="0.25">
      <c r="A22" s="291"/>
      <c r="B22" s="292"/>
      <c r="C22" s="292"/>
      <c r="D22" s="292"/>
      <c r="E22" s="292"/>
      <c r="F22" s="292"/>
      <c r="G22" s="292"/>
      <c r="H22" s="292"/>
      <c r="I22" s="293"/>
    </row>
    <row r="23" spans="1:9" ht="12.75" customHeight="1" x14ac:dyDescent="0.2">
      <c r="A23" s="272" t="s">
        <v>80</v>
      </c>
      <c r="B23" s="273"/>
      <c r="C23" s="273"/>
      <c r="D23" s="273"/>
      <c r="E23" s="273"/>
      <c r="F23" s="273"/>
      <c r="G23" s="273"/>
      <c r="H23" s="273"/>
      <c r="I23" s="274"/>
    </row>
    <row r="24" spans="1:9" x14ac:dyDescent="0.2">
      <c r="A24" s="79" t="s">
        <v>114</v>
      </c>
      <c r="B24" s="8"/>
      <c r="C24" s="10"/>
      <c r="D24" s="304" t="s">
        <v>193</v>
      </c>
      <c r="E24" s="177"/>
      <c r="F24" s="177"/>
      <c r="G24" s="178"/>
      <c r="H24" s="8"/>
      <c r="I24" s="97"/>
    </row>
    <row r="25" spans="1:9" x14ac:dyDescent="0.2">
      <c r="A25" s="176" t="s">
        <v>194</v>
      </c>
      <c r="B25" s="178"/>
      <c r="C25" s="10"/>
      <c r="D25" s="266"/>
      <c r="E25" s="267"/>
      <c r="F25" s="267"/>
      <c r="G25" s="267"/>
      <c r="H25" s="267"/>
      <c r="I25" s="294"/>
    </row>
    <row r="26" spans="1:9" x14ac:dyDescent="0.2">
      <c r="A26" s="79" t="s">
        <v>31</v>
      </c>
      <c r="B26" s="8"/>
      <c r="C26" s="10"/>
      <c r="D26" s="266"/>
      <c r="E26" s="267"/>
      <c r="F26" s="267"/>
      <c r="G26" s="267"/>
      <c r="H26" s="267"/>
      <c r="I26" s="294"/>
    </row>
    <row r="27" spans="1:9" x14ac:dyDescent="0.2">
      <c r="A27" s="176" t="s">
        <v>258</v>
      </c>
      <c r="B27" s="178"/>
      <c r="C27" s="10"/>
      <c r="D27" s="266"/>
      <c r="E27" s="267"/>
      <c r="F27" s="267"/>
      <c r="G27" s="267"/>
      <c r="H27" s="267"/>
      <c r="I27" s="294"/>
    </row>
    <row r="28" spans="1:9" x14ac:dyDescent="0.2">
      <c r="A28" s="176" t="s">
        <v>243</v>
      </c>
      <c r="B28" s="177"/>
      <c r="C28" s="177"/>
      <c r="D28" s="177"/>
      <c r="E28" s="177"/>
      <c r="F28" s="177"/>
      <c r="G28" s="177"/>
      <c r="H28" s="177"/>
      <c r="I28" s="303"/>
    </row>
    <row r="29" spans="1:9" ht="13.5" thickBot="1" x14ac:dyDescent="0.25">
      <c r="A29" s="203" t="s">
        <v>244</v>
      </c>
      <c r="B29" s="204"/>
      <c r="C29" s="204"/>
      <c r="D29" s="204"/>
      <c r="E29" s="204"/>
      <c r="F29" s="204"/>
      <c r="G29" s="204"/>
      <c r="H29" s="204"/>
      <c r="I29" s="205"/>
    </row>
    <row r="30" spans="1:9" ht="6.95" customHeight="1" thickBot="1" x14ac:dyDescent="0.25">
      <c r="A30" s="230"/>
      <c r="B30" s="231"/>
      <c r="C30" s="231"/>
      <c r="D30" s="231"/>
      <c r="E30" s="231"/>
      <c r="F30" s="231"/>
      <c r="G30" s="231"/>
      <c r="H30" s="231"/>
      <c r="I30" s="232"/>
    </row>
    <row r="31" spans="1:9" ht="21" customHeight="1" thickBot="1" x14ac:dyDescent="0.25">
      <c r="A31" s="313" t="s">
        <v>82</v>
      </c>
      <c r="B31" s="312"/>
      <c r="C31" s="314"/>
      <c r="D31" s="315"/>
      <c r="E31" s="312" t="s">
        <v>115</v>
      </c>
      <c r="F31" s="312"/>
      <c r="G31" s="312"/>
      <c r="H31" s="312"/>
      <c r="I31" s="81"/>
    </row>
    <row r="32" spans="1:9" ht="6.95" customHeight="1" thickBot="1" x14ac:dyDescent="0.25">
      <c r="A32" s="257"/>
      <c r="B32" s="258"/>
      <c r="C32" s="258"/>
      <c r="D32" s="258"/>
      <c r="E32" s="258"/>
      <c r="F32" s="258"/>
      <c r="G32" s="258"/>
      <c r="H32" s="258"/>
      <c r="I32" s="259"/>
    </row>
    <row r="33" spans="1:9" s="70" customFormat="1" ht="30" customHeight="1" thickBot="1" x14ac:dyDescent="0.25">
      <c r="A33" s="309" t="s">
        <v>195</v>
      </c>
      <c r="B33" s="310"/>
      <c r="C33" s="310"/>
      <c r="D33" s="310"/>
      <c r="E33" s="310"/>
      <c r="F33" s="310"/>
      <c r="G33" s="310"/>
      <c r="H33" s="310"/>
      <c r="I33" s="311"/>
    </row>
    <row r="34" spans="1:9" ht="6.95" customHeight="1" thickBot="1" x14ac:dyDescent="0.25">
      <c r="A34" s="316"/>
      <c r="B34" s="317"/>
      <c r="C34" s="317"/>
      <c r="D34" s="317"/>
      <c r="E34" s="317"/>
      <c r="F34" s="317"/>
      <c r="G34" s="317"/>
      <c r="H34" s="317"/>
      <c r="I34" s="318"/>
    </row>
    <row r="35" spans="1:9" ht="30" customHeight="1" x14ac:dyDescent="0.2">
      <c r="A35" s="269" t="s">
        <v>8</v>
      </c>
      <c r="B35" s="270"/>
      <c r="C35" s="270"/>
      <c r="D35" s="270"/>
      <c r="E35" s="270"/>
      <c r="F35" s="270"/>
      <c r="G35" s="270"/>
      <c r="H35" s="271"/>
      <c r="I35" s="82" t="s">
        <v>120</v>
      </c>
    </row>
    <row r="36" spans="1:9" x14ac:dyDescent="0.2">
      <c r="A36" s="173" t="s">
        <v>147</v>
      </c>
      <c r="B36" s="174"/>
      <c r="C36" s="174"/>
      <c r="D36" s="175"/>
      <c r="E36" s="63" t="s">
        <v>6</v>
      </c>
      <c r="F36" s="63" t="s">
        <v>32</v>
      </c>
      <c r="G36" s="63" t="s">
        <v>35</v>
      </c>
      <c r="H36" s="63" t="s">
        <v>116</v>
      </c>
      <c r="I36" s="76"/>
    </row>
    <row r="37" spans="1:9" x14ac:dyDescent="0.2">
      <c r="A37" s="176" t="s">
        <v>117</v>
      </c>
      <c r="B37" s="177"/>
      <c r="C37" s="177"/>
      <c r="D37" s="178"/>
      <c r="E37" s="8"/>
      <c r="F37" s="8"/>
      <c r="G37" s="10">
        <v>5</v>
      </c>
      <c r="H37" s="10">
        <f>E37</f>
        <v>0</v>
      </c>
      <c r="I37" s="76"/>
    </row>
    <row r="38" spans="1:9" x14ac:dyDescent="0.2">
      <c r="A38" s="176" t="s">
        <v>162</v>
      </c>
      <c r="B38" s="177"/>
      <c r="C38" s="177"/>
      <c r="D38" s="178"/>
      <c r="E38" s="8"/>
      <c r="F38" s="8"/>
      <c r="G38" s="10">
        <v>5</v>
      </c>
      <c r="H38" s="10">
        <f>E38</f>
        <v>0</v>
      </c>
      <c r="I38" s="76"/>
    </row>
    <row r="39" spans="1:9" x14ac:dyDescent="0.2">
      <c r="A39" s="192" t="s">
        <v>148</v>
      </c>
      <c r="B39" s="193"/>
      <c r="C39" s="56" t="s">
        <v>56</v>
      </c>
      <c r="D39" s="56" t="s">
        <v>57</v>
      </c>
      <c r="E39" s="63" t="s">
        <v>6</v>
      </c>
      <c r="F39" s="63" t="s">
        <v>32</v>
      </c>
      <c r="G39" s="63" t="s">
        <v>35</v>
      </c>
      <c r="H39" s="63" t="s">
        <v>33</v>
      </c>
      <c r="I39" s="83"/>
    </row>
    <row r="40" spans="1:9" x14ac:dyDescent="0.2">
      <c r="A40" s="176" t="s">
        <v>187</v>
      </c>
      <c r="B40" s="177"/>
      <c r="C40" s="177"/>
      <c r="D40" s="178"/>
      <c r="E40" s="8"/>
      <c r="F40" s="8"/>
      <c r="G40" s="10">
        <v>5</v>
      </c>
      <c r="H40" s="10">
        <v>0</v>
      </c>
      <c r="I40" s="76"/>
    </row>
    <row r="41" spans="1:9" x14ac:dyDescent="0.2">
      <c r="A41" s="176" t="s">
        <v>162</v>
      </c>
      <c r="B41" s="177"/>
      <c r="C41" s="177"/>
      <c r="D41" s="178"/>
      <c r="E41" s="8"/>
      <c r="F41" s="8"/>
      <c r="G41" s="10">
        <v>5</v>
      </c>
      <c r="H41" s="10">
        <f>+E41</f>
        <v>0</v>
      </c>
      <c r="I41" s="83"/>
    </row>
    <row r="42" spans="1:9" x14ac:dyDescent="0.2">
      <c r="A42" s="173" t="s">
        <v>148</v>
      </c>
      <c r="B42" s="174"/>
      <c r="C42" s="174"/>
      <c r="D42" s="175"/>
      <c r="E42" s="63" t="s">
        <v>6</v>
      </c>
      <c r="F42" s="63" t="s">
        <v>32</v>
      </c>
      <c r="G42" s="63" t="s">
        <v>35</v>
      </c>
      <c r="H42" s="63" t="s">
        <v>33</v>
      </c>
      <c r="I42" s="83"/>
    </row>
    <row r="43" spans="1:9" x14ac:dyDescent="0.2">
      <c r="A43" s="176" t="s">
        <v>281</v>
      </c>
      <c r="B43" s="177"/>
      <c r="C43" s="177"/>
      <c r="D43" s="178"/>
      <c r="E43" s="8"/>
      <c r="F43" s="8"/>
      <c r="G43" s="10">
        <v>5</v>
      </c>
      <c r="H43" s="10">
        <v>0</v>
      </c>
      <c r="I43" s="76"/>
    </row>
    <row r="44" spans="1:9" x14ac:dyDescent="0.2">
      <c r="A44" s="176" t="s">
        <v>162</v>
      </c>
      <c r="B44" s="177"/>
      <c r="C44" s="177"/>
      <c r="D44" s="178"/>
      <c r="E44" s="8"/>
      <c r="F44" s="8"/>
      <c r="G44" s="10">
        <v>5</v>
      </c>
      <c r="H44" s="10">
        <f>+E44</f>
        <v>0</v>
      </c>
      <c r="I44" s="83"/>
    </row>
    <row r="45" spans="1:9" x14ac:dyDescent="0.2">
      <c r="A45" s="173" t="s">
        <v>149</v>
      </c>
      <c r="B45" s="174"/>
      <c r="C45" s="174"/>
      <c r="D45" s="174"/>
      <c r="E45" s="174"/>
      <c r="F45" s="174"/>
      <c r="G45" s="174"/>
      <c r="H45" s="175"/>
      <c r="I45" s="83"/>
    </row>
    <row r="46" spans="1:9" x14ac:dyDescent="0.2">
      <c r="A46" s="176" t="s">
        <v>280</v>
      </c>
      <c r="B46" s="177"/>
      <c r="C46" s="177"/>
      <c r="D46" s="178"/>
      <c r="E46" s="91"/>
      <c r="F46" s="91"/>
      <c r="G46" s="10">
        <v>5</v>
      </c>
      <c r="H46" s="10">
        <f>+E46+F46</f>
        <v>0</v>
      </c>
      <c r="I46" s="83"/>
    </row>
    <row r="47" spans="1:9" x14ac:dyDescent="0.2">
      <c r="A47" s="176" t="s">
        <v>162</v>
      </c>
      <c r="B47" s="177"/>
      <c r="C47" s="177"/>
      <c r="D47" s="178"/>
      <c r="E47" s="8"/>
      <c r="F47" s="8"/>
      <c r="G47" s="10">
        <v>5</v>
      </c>
      <c r="H47" s="10">
        <f>+E47+F47</f>
        <v>0</v>
      </c>
      <c r="I47" s="83"/>
    </row>
    <row r="48" spans="1:9" ht="23.25" customHeight="1" x14ac:dyDescent="0.2">
      <c r="A48" s="185" t="s">
        <v>197</v>
      </c>
      <c r="B48" s="186"/>
      <c r="C48" s="56" t="s">
        <v>56</v>
      </c>
      <c r="D48" s="56" t="s">
        <v>57</v>
      </c>
      <c r="E48" s="63" t="s">
        <v>6</v>
      </c>
      <c r="F48" s="63" t="s">
        <v>32</v>
      </c>
      <c r="G48" s="63" t="s">
        <v>35</v>
      </c>
      <c r="H48" s="63" t="s">
        <v>33</v>
      </c>
      <c r="I48" s="83"/>
    </row>
    <row r="49" spans="1:9" x14ac:dyDescent="0.2">
      <c r="A49" s="275" t="s">
        <v>198</v>
      </c>
      <c r="B49" s="276"/>
      <c r="C49" s="98"/>
      <c r="D49" s="98"/>
      <c r="E49" s="51"/>
      <c r="F49" s="99"/>
      <c r="G49" s="92">
        <v>3</v>
      </c>
      <c r="H49" s="92">
        <f>E49</f>
        <v>0</v>
      </c>
      <c r="I49" s="83"/>
    </row>
    <row r="50" spans="1:9" x14ac:dyDescent="0.2">
      <c r="A50" s="275" t="s">
        <v>199</v>
      </c>
      <c r="B50" s="276"/>
      <c r="C50" s="98"/>
      <c r="D50" s="98"/>
      <c r="E50" s="51"/>
      <c r="F50" s="99"/>
      <c r="G50" s="92">
        <v>3</v>
      </c>
      <c r="H50" s="92">
        <f>E50</f>
        <v>0</v>
      </c>
      <c r="I50" s="83"/>
    </row>
    <row r="51" spans="1:9" x14ac:dyDescent="0.2">
      <c r="A51" s="121" t="s">
        <v>9</v>
      </c>
      <c r="B51" s="122"/>
      <c r="C51" s="122"/>
      <c r="D51" s="122"/>
      <c r="E51" s="122"/>
      <c r="F51" s="123"/>
      <c r="G51" s="63">
        <f>SUM(G37:G50)</f>
        <v>46</v>
      </c>
      <c r="H51" s="63">
        <f>SUM(H37:H50)</f>
        <v>0</v>
      </c>
      <c r="I51" s="83"/>
    </row>
    <row r="52" spans="1:9" x14ac:dyDescent="0.2">
      <c r="A52" s="121" t="s">
        <v>83</v>
      </c>
      <c r="B52" s="122"/>
      <c r="C52" s="122"/>
      <c r="D52" s="122"/>
      <c r="E52" s="122"/>
      <c r="F52" s="123"/>
      <c r="G52" s="63">
        <v>100</v>
      </c>
      <c r="H52" s="57">
        <f>+G52*H51/G51</f>
        <v>0</v>
      </c>
      <c r="I52" s="83"/>
    </row>
    <row r="53" spans="1:9" ht="13.5" customHeight="1" thickBot="1" x14ac:dyDescent="0.25">
      <c r="A53" s="161" t="s">
        <v>134</v>
      </c>
      <c r="B53" s="162"/>
      <c r="C53" s="162"/>
      <c r="D53" s="162"/>
      <c r="E53" s="162"/>
      <c r="F53" s="162"/>
      <c r="G53" s="162"/>
      <c r="H53" s="162"/>
      <c r="I53" s="243"/>
    </row>
    <row r="54" spans="1:9" ht="6.95" customHeight="1" thickBot="1" x14ac:dyDescent="0.25">
      <c r="A54" s="240"/>
      <c r="B54" s="241"/>
      <c r="C54" s="241"/>
      <c r="D54" s="241"/>
      <c r="E54" s="241"/>
      <c r="F54" s="241"/>
      <c r="G54" s="241"/>
      <c r="H54" s="241"/>
      <c r="I54" s="242"/>
    </row>
    <row r="55" spans="1:9" ht="30" customHeight="1" x14ac:dyDescent="0.2">
      <c r="A55" s="234" t="s">
        <v>283</v>
      </c>
      <c r="B55" s="235"/>
      <c r="C55" s="235"/>
      <c r="D55" s="235"/>
      <c r="E55" s="235"/>
      <c r="F55" s="235"/>
      <c r="G55" s="235"/>
      <c r="H55" s="236"/>
      <c r="I55" s="82" t="s">
        <v>120</v>
      </c>
    </row>
    <row r="56" spans="1:9" ht="25.5" customHeight="1" x14ac:dyDescent="0.2">
      <c r="A56" s="134" t="s">
        <v>200</v>
      </c>
      <c r="B56" s="135"/>
      <c r="C56" s="135"/>
      <c r="D56" s="136"/>
      <c r="E56" s="63" t="s">
        <v>6</v>
      </c>
      <c r="F56" s="63" t="s">
        <v>32</v>
      </c>
      <c r="G56" s="63" t="s">
        <v>35</v>
      </c>
      <c r="H56" s="63" t="s">
        <v>201</v>
      </c>
      <c r="I56" s="83"/>
    </row>
    <row r="57" spans="1:9" x14ac:dyDescent="0.2">
      <c r="A57" s="176" t="s">
        <v>64</v>
      </c>
      <c r="B57" s="177"/>
      <c r="C57" s="177"/>
      <c r="D57" s="178"/>
      <c r="E57" s="8"/>
      <c r="F57" s="8"/>
      <c r="G57" s="10">
        <v>2</v>
      </c>
      <c r="H57" s="10">
        <f>+E57</f>
        <v>0</v>
      </c>
      <c r="I57" s="83"/>
    </row>
    <row r="58" spans="1:9" x14ac:dyDescent="0.2">
      <c r="A58" s="176" t="s">
        <v>123</v>
      </c>
      <c r="B58" s="177"/>
      <c r="C58" s="177"/>
      <c r="D58" s="178"/>
      <c r="E58" s="8"/>
      <c r="F58" s="8"/>
      <c r="G58" s="10">
        <v>2</v>
      </c>
      <c r="H58" s="10">
        <f t="shared" ref="H58:H72" si="0">+E58</f>
        <v>0</v>
      </c>
      <c r="I58" s="83"/>
    </row>
    <row r="59" spans="1:9" x14ac:dyDescent="0.2">
      <c r="A59" s="176" t="s">
        <v>65</v>
      </c>
      <c r="B59" s="177"/>
      <c r="C59" s="177"/>
      <c r="D59" s="178"/>
      <c r="E59" s="8"/>
      <c r="F59" s="8"/>
      <c r="G59" s="10">
        <v>2</v>
      </c>
      <c r="H59" s="10">
        <f t="shared" si="0"/>
        <v>0</v>
      </c>
      <c r="I59" s="83"/>
    </row>
    <row r="60" spans="1:9" x14ac:dyDescent="0.2">
      <c r="A60" s="176" t="s">
        <v>282</v>
      </c>
      <c r="B60" s="177"/>
      <c r="C60" s="177"/>
      <c r="D60" s="178"/>
      <c r="E60" s="8"/>
      <c r="F60" s="8"/>
      <c r="G60" s="10">
        <v>2</v>
      </c>
      <c r="H60" s="10">
        <f t="shared" si="0"/>
        <v>0</v>
      </c>
      <c r="I60" s="83"/>
    </row>
    <row r="61" spans="1:9" x14ac:dyDescent="0.2">
      <c r="A61" s="176" t="s">
        <v>66</v>
      </c>
      <c r="B61" s="177"/>
      <c r="C61" s="177"/>
      <c r="D61" s="178"/>
      <c r="E61" s="8"/>
      <c r="F61" s="8"/>
      <c r="G61" s="10">
        <v>2</v>
      </c>
      <c r="H61" s="10">
        <f t="shared" si="0"/>
        <v>0</v>
      </c>
      <c r="I61" s="83"/>
    </row>
    <row r="62" spans="1:9" x14ac:dyDescent="0.2">
      <c r="A62" s="176" t="s">
        <v>202</v>
      </c>
      <c r="B62" s="177"/>
      <c r="C62" s="177"/>
      <c r="D62" s="178"/>
      <c r="E62" s="8"/>
      <c r="F62" s="8"/>
      <c r="G62" s="10">
        <v>2</v>
      </c>
      <c r="H62" s="10">
        <f t="shared" si="0"/>
        <v>0</v>
      </c>
      <c r="I62" s="83"/>
    </row>
    <row r="63" spans="1:9" x14ac:dyDescent="0.2">
      <c r="A63" s="134" t="s">
        <v>203</v>
      </c>
      <c r="B63" s="135"/>
      <c r="C63" s="135"/>
      <c r="D63" s="135"/>
      <c r="E63" s="135"/>
      <c r="F63" s="135"/>
      <c r="G63" s="135"/>
      <c r="H63" s="136"/>
      <c r="I63" s="83"/>
    </row>
    <row r="64" spans="1:9" x14ac:dyDescent="0.2">
      <c r="A64" s="84" t="s">
        <v>10</v>
      </c>
      <c r="B64" s="58" t="s">
        <v>61</v>
      </c>
      <c r="C64" s="58" t="s">
        <v>62</v>
      </c>
      <c r="D64" s="58" t="s">
        <v>63</v>
      </c>
      <c r="E64" s="63" t="s">
        <v>6</v>
      </c>
      <c r="F64" s="63" t="s">
        <v>32</v>
      </c>
      <c r="G64" s="63" t="s">
        <v>35</v>
      </c>
      <c r="H64" s="63" t="s">
        <v>33</v>
      </c>
      <c r="I64" s="83"/>
    </row>
    <row r="65" spans="1:9" x14ac:dyDescent="0.2">
      <c r="A65" s="79" t="s">
        <v>60</v>
      </c>
      <c r="B65" s="8"/>
      <c r="C65" s="8"/>
      <c r="D65" s="8"/>
      <c r="E65" s="8"/>
      <c r="F65" s="8"/>
      <c r="G65" s="10">
        <v>3</v>
      </c>
      <c r="H65" s="10">
        <f t="shared" si="0"/>
        <v>0</v>
      </c>
      <c r="I65" s="83"/>
    </row>
    <row r="66" spans="1:9" x14ac:dyDescent="0.2">
      <c r="A66" s="79" t="s">
        <v>67</v>
      </c>
      <c r="B66" s="8"/>
      <c r="C66" s="8"/>
      <c r="D66" s="8"/>
      <c r="E66" s="8"/>
      <c r="F66" s="8"/>
      <c r="G66" s="10">
        <v>3</v>
      </c>
      <c r="H66" s="10">
        <f t="shared" si="0"/>
        <v>0</v>
      </c>
      <c r="I66" s="83"/>
    </row>
    <row r="67" spans="1:9" x14ac:dyDescent="0.2">
      <c r="A67" s="79" t="s">
        <v>68</v>
      </c>
      <c r="B67" s="8"/>
      <c r="C67" s="8"/>
      <c r="D67" s="8"/>
      <c r="E67" s="8"/>
      <c r="F67" s="8"/>
      <c r="G67" s="10">
        <v>3</v>
      </c>
      <c r="H67" s="10">
        <f t="shared" si="0"/>
        <v>0</v>
      </c>
      <c r="I67" s="83"/>
    </row>
    <row r="68" spans="1:9" x14ac:dyDescent="0.2">
      <c r="A68" s="79" t="s">
        <v>11</v>
      </c>
      <c r="B68" s="8"/>
      <c r="C68" s="8"/>
      <c r="D68" s="8"/>
      <c r="E68" s="8"/>
      <c r="F68" s="8"/>
      <c r="G68" s="10">
        <v>3</v>
      </c>
      <c r="H68" s="10">
        <f t="shared" si="0"/>
        <v>0</v>
      </c>
      <c r="I68" s="83"/>
    </row>
    <row r="69" spans="1:9" x14ac:dyDescent="0.2">
      <c r="A69" s="93" t="s">
        <v>204</v>
      </c>
      <c r="B69" s="8"/>
      <c r="C69" s="8"/>
      <c r="D69" s="8"/>
      <c r="E69" s="8"/>
      <c r="F69" s="8"/>
      <c r="G69" s="10">
        <v>3</v>
      </c>
      <c r="H69" s="10">
        <f t="shared" si="0"/>
        <v>0</v>
      </c>
      <c r="I69" s="83"/>
    </row>
    <row r="70" spans="1:9" x14ac:dyDescent="0.2">
      <c r="A70" s="134" t="s">
        <v>205</v>
      </c>
      <c r="B70" s="135"/>
      <c r="C70" s="135"/>
      <c r="D70" s="135"/>
      <c r="E70" s="135"/>
      <c r="F70" s="135"/>
      <c r="G70" s="135"/>
      <c r="H70" s="136"/>
      <c r="I70" s="83"/>
    </row>
    <row r="71" spans="1:9" x14ac:dyDescent="0.2">
      <c r="A71" s="176" t="s">
        <v>69</v>
      </c>
      <c r="B71" s="177"/>
      <c r="C71" s="177"/>
      <c r="D71" s="178"/>
      <c r="E71" s="8"/>
      <c r="F71" s="8"/>
      <c r="G71" s="10">
        <v>2</v>
      </c>
      <c r="H71" s="10">
        <f t="shared" si="0"/>
        <v>0</v>
      </c>
      <c r="I71" s="83"/>
    </row>
    <row r="72" spans="1:9" ht="13.5" customHeight="1" x14ac:dyDescent="0.2">
      <c r="A72" s="176" t="s">
        <v>70</v>
      </c>
      <c r="B72" s="177"/>
      <c r="C72" s="177"/>
      <c r="D72" s="178"/>
      <c r="E72" s="8"/>
      <c r="F72" s="8"/>
      <c r="G72" s="10">
        <v>2</v>
      </c>
      <c r="H72" s="10">
        <f t="shared" si="0"/>
        <v>0</v>
      </c>
      <c r="I72" s="83"/>
    </row>
    <row r="73" spans="1:9" x14ac:dyDescent="0.2">
      <c r="A73" s="134" t="s">
        <v>206</v>
      </c>
      <c r="B73" s="135"/>
      <c r="C73" s="135"/>
      <c r="D73" s="135"/>
      <c r="E73" s="135"/>
      <c r="F73" s="135"/>
      <c r="G73" s="135"/>
      <c r="H73" s="136"/>
      <c r="I73" s="83"/>
    </row>
    <row r="74" spans="1:9" x14ac:dyDescent="0.2">
      <c r="A74" s="84" t="s">
        <v>10</v>
      </c>
      <c r="B74" s="58" t="s">
        <v>61</v>
      </c>
      <c r="C74" s="58" t="s">
        <v>62</v>
      </c>
      <c r="D74" s="58" t="s">
        <v>63</v>
      </c>
      <c r="E74" s="63" t="s">
        <v>6</v>
      </c>
      <c r="F74" s="63" t="s">
        <v>32</v>
      </c>
      <c r="G74" s="63" t="s">
        <v>35</v>
      </c>
      <c r="H74" s="63" t="s">
        <v>201</v>
      </c>
      <c r="I74" s="83"/>
    </row>
    <row r="75" spans="1:9" x14ac:dyDescent="0.2">
      <c r="A75" s="79" t="s">
        <v>85</v>
      </c>
      <c r="B75" s="8"/>
      <c r="C75" s="8"/>
      <c r="D75" s="8"/>
      <c r="E75" s="8"/>
      <c r="F75" s="8"/>
      <c r="G75" s="10">
        <v>3</v>
      </c>
      <c r="H75" s="10">
        <f>+E75+F75</f>
        <v>0</v>
      </c>
      <c r="I75" s="83"/>
    </row>
    <row r="76" spans="1:9" x14ac:dyDescent="0.2">
      <c r="A76" s="79" t="s">
        <v>18</v>
      </c>
      <c r="B76" s="8"/>
      <c r="C76" s="8"/>
      <c r="D76" s="8"/>
      <c r="E76" s="8"/>
      <c r="F76" s="8"/>
      <c r="G76" s="10">
        <v>3</v>
      </c>
      <c r="H76" s="10">
        <f>+E76+F76</f>
        <v>0</v>
      </c>
      <c r="I76" s="83"/>
    </row>
    <row r="77" spans="1:9" x14ac:dyDescent="0.2">
      <c r="A77" s="79" t="s">
        <v>12</v>
      </c>
      <c r="B77" s="8"/>
      <c r="C77" s="8"/>
      <c r="D77" s="8"/>
      <c r="E77" s="8"/>
      <c r="F77" s="8"/>
      <c r="G77" s="10">
        <v>3</v>
      </c>
      <c r="H77" s="10">
        <f>+E77+F77</f>
        <v>0</v>
      </c>
      <c r="I77" s="83"/>
    </row>
    <row r="78" spans="1:9" x14ac:dyDescent="0.2">
      <c r="A78" s="79" t="s">
        <v>13</v>
      </c>
      <c r="B78" s="8"/>
      <c r="C78" s="8"/>
      <c r="D78" s="8"/>
      <c r="E78" s="8"/>
      <c r="F78" s="8"/>
      <c r="G78" s="10">
        <v>3</v>
      </c>
      <c r="H78" s="10">
        <f>+E78+F78</f>
        <v>0</v>
      </c>
      <c r="I78" s="83"/>
    </row>
    <row r="79" spans="1:9" s="7" customFormat="1" x14ac:dyDescent="0.2">
      <c r="A79" s="134" t="s">
        <v>189</v>
      </c>
      <c r="B79" s="135"/>
      <c r="C79" s="135"/>
      <c r="D79" s="136"/>
      <c r="E79" s="63" t="s">
        <v>6</v>
      </c>
      <c r="F79" s="63" t="s">
        <v>32</v>
      </c>
      <c r="G79" s="63" t="s">
        <v>35</v>
      </c>
      <c r="H79" s="63" t="s">
        <v>116</v>
      </c>
      <c r="I79" s="83"/>
    </row>
    <row r="80" spans="1:9" x14ac:dyDescent="0.2">
      <c r="A80" s="176" t="s">
        <v>190</v>
      </c>
      <c r="B80" s="177"/>
      <c r="C80" s="177"/>
      <c r="D80" s="178"/>
      <c r="E80" s="8"/>
      <c r="F80" s="8"/>
      <c r="G80" s="10">
        <v>3</v>
      </c>
      <c r="H80" s="10">
        <f>+E80</f>
        <v>0</v>
      </c>
      <c r="I80" s="83"/>
    </row>
    <row r="81" spans="1:9" ht="13.5" customHeight="1" x14ac:dyDescent="0.2">
      <c r="A81" s="176" t="s">
        <v>191</v>
      </c>
      <c r="B81" s="177"/>
      <c r="C81" s="177"/>
      <c r="D81" s="178"/>
      <c r="E81" s="8"/>
      <c r="F81" s="8"/>
      <c r="G81" s="10">
        <v>3</v>
      </c>
      <c r="H81" s="10">
        <f>+E81</f>
        <v>0</v>
      </c>
      <c r="I81" s="83"/>
    </row>
    <row r="82" spans="1:9" ht="13.5" customHeight="1" x14ac:dyDescent="0.2">
      <c r="A82" s="134" t="s">
        <v>188</v>
      </c>
      <c r="B82" s="135"/>
      <c r="C82" s="135"/>
      <c r="D82" s="135"/>
      <c r="E82" s="135"/>
      <c r="F82" s="135"/>
      <c r="G82" s="135"/>
      <c r="H82" s="136"/>
      <c r="I82" s="83"/>
    </row>
    <row r="83" spans="1:9" ht="14.25" customHeight="1" x14ac:dyDescent="0.2">
      <c r="A83" s="84" t="s">
        <v>10</v>
      </c>
      <c r="B83" s="58" t="s">
        <v>61</v>
      </c>
      <c r="C83" s="58" t="s">
        <v>62</v>
      </c>
      <c r="D83" s="58" t="s">
        <v>63</v>
      </c>
      <c r="E83" s="63" t="s">
        <v>6</v>
      </c>
      <c r="F83" s="63" t="s">
        <v>32</v>
      </c>
      <c r="G83" s="63" t="s">
        <v>35</v>
      </c>
      <c r="H83" s="63" t="s">
        <v>122</v>
      </c>
      <c r="I83" s="83"/>
    </row>
    <row r="84" spans="1:9" ht="12.75" customHeight="1" x14ac:dyDescent="0.2">
      <c r="A84" s="79" t="s">
        <v>60</v>
      </c>
      <c r="B84" s="8"/>
      <c r="C84" s="8"/>
      <c r="D84" s="8"/>
      <c r="E84" s="8"/>
      <c r="F84" s="8"/>
      <c r="G84" s="10">
        <v>3</v>
      </c>
      <c r="H84" s="10">
        <f>+E84</f>
        <v>0</v>
      </c>
      <c r="I84" s="83"/>
    </row>
    <row r="85" spans="1:9" x14ac:dyDescent="0.2">
      <c r="A85" s="79" t="s">
        <v>67</v>
      </c>
      <c r="B85" s="8"/>
      <c r="C85" s="8"/>
      <c r="D85" s="8"/>
      <c r="E85" s="8"/>
      <c r="F85" s="8"/>
      <c r="G85" s="10">
        <v>3</v>
      </c>
      <c r="H85" s="10">
        <f>+E85</f>
        <v>0</v>
      </c>
      <c r="I85" s="83"/>
    </row>
    <row r="86" spans="1:9" x14ac:dyDescent="0.2">
      <c r="A86" s="79" t="s">
        <v>68</v>
      </c>
      <c r="B86" s="8"/>
      <c r="C86" s="8"/>
      <c r="D86" s="8"/>
      <c r="E86" s="8"/>
      <c r="F86" s="8"/>
      <c r="G86" s="10">
        <v>2</v>
      </c>
      <c r="H86" s="10">
        <f>+E86</f>
        <v>0</v>
      </c>
      <c r="I86" s="83"/>
    </row>
    <row r="87" spans="1:9" s="70" customFormat="1" ht="15" x14ac:dyDescent="0.2">
      <c r="A87" s="79" t="s">
        <v>11</v>
      </c>
      <c r="B87" s="8"/>
      <c r="C87" s="8"/>
      <c r="D87" s="8"/>
      <c r="E87" s="8"/>
      <c r="F87" s="8"/>
      <c r="G87" s="10">
        <v>3</v>
      </c>
      <c r="H87" s="10">
        <f>+E87</f>
        <v>0</v>
      </c>
      <c r="I87" s="83"/>
    </row>
    <row r="88" spans="1:9" s="20" customFormat="1" x14ac:dyDescent="0.2">
      <c r="A88" s="121" t="s">
        <v>14</v>
      </c>
      <c r="B88" s="122"/>
      <c r="C88" s="122"/>
      <c r="D88" s="122"/>
      <c r="E88" s="122"/>
      <c r="F88" s="123"/>
      <c r="G88" s="63">
        <f>SUM(G57:G78)</f>
        <v>43</v>
      </c>
      <c r="H88" s="63">
        <f>SUM(H57:H78)</f>
        <v>0</v>
      </c>
      <c r="I88" s="85"/>
    </row>
    <row r="89" spans="1:9" s="20" customFormat="1" ht="12.75" customHeight="1" x14ac:dyDescent="0.2">
      <c r="A89" s="121" t="s">
        <v>83</v>
      </c>
      <c r="B89" s="122"/>
      <c r="C89" s="122"/>
      <c r="D89" s="122"/>
      <c r="E89" s="122"/>
      <c r="F89" s="123"/>
      <c r="G89" s="63">
        <v>100</v>
      </c>
      <c r="H89" s="57">
        <f>+G89*H88/G88</f>
        <v>0</v>
      </c>
      <c r="I89" s="85"/>
    </row>
    <row r="90" spans="1:9" s="20" customFormat="1" x14ac:dyDescent="0.2">
      <c r="A90" s="161" t="s">
        <v>121</v>
      </c>
      <c r="B90" s="162"/>
      <c r="C90" s="162"/>
      <c r="D90" s="162"/>
      <c r="E90" s="162"/>
      <c r="F90" s="162"/>
      <c r="G90" s="162"/>
      <c r="H90" s="162"/>
      <c r="I90" s="243"/>
    </row>
    <row r="91" spans="1:9" s="20" customFormat="1" ht="12" customHeight="1" thickBot="1" x14ac:dyDescent="0.25">
      <c r="A91" s="244" t="s">
        <v>292</v>
      </c>
      <c r="B91" s="245"/>
      <c r="C91" s="245"/>
      <c r="D91" s="245"/>
      <c r="E91" s="245"/>
      <c r="F91" s="245"/>
      <c r="G91" s="245"/>
      <c r="H91" s="245"/>
      <c r="I91" s="246"/>
    </row>
    <row r="92" spans="1:9" s="67" customFormat="1" ht="30" customHeight="1" x14ac:dyDescent="0.2">
      <c r="A92" s="234" t="s">
        <v>252</v>
      </c>
      <c r="B92" s="235"/>
      <c r="C92" s="235"/>
      <c r="D92" s="235"/>
      <c r="E92" s="235"/>
      <c r="F92" s="235"/>
      <c r="G92" s="235"/>
      <c r="H92" s="236"/>
      <c r="I92" s="82" t="s">
        <v>120</v>
      </c>
    </row>
    <row r="93" spans="1:9" x14ac:dyDescent="0.2">
      <c r="A93" s="173" t="s">
        <v>170</v>
      </c>
      <c r="B93" s="174"/>
      <c r="C93" s="174"/>
      <c r="D93" s="175"/>
      <c r="E93" s="63" t="s">
        <v>6</v>
      </c>
      <c r="F93" s="63" t="s">
        <v>32</v>
      </c>
      <c r="G93" s="63" t="s">
        <v>35</v>
      </c>
      <c r="H93" s="63" t="s">
        <v>33</v>
      </c>
      <c r="I93" s="83"/>
    </row>
    <row r="94" spans="1:9" x14ac:dyDescent="0.2">
      <c r="A94" s="176" t="s">
        <v>7</v>
      </c>
      <c r="B94" s="177"/>
      <c r="C94" s="177"/>
      <c r="D94" s="178"/>
      <c r="E94" s="10"/>
      <c r="F94" s="8"/>
      <c r="G94" s="10">
        <v>4</v>
      </c>
      <c r="H94" s="10">
        <f>+E94</f>
        <v>0</v>
      </c>
      <c r="I94" s="83"/>
    </row>
    <row r="95" spans="1:9" x14ac:dyDescent="0.2">
      <c r="A95" s="100" t="s">
        <v>169</v>
      </c>
      <c r="B95" s="58" t="s">
        <v>61</v>
      </c>
      <c r="C95" s="58" t="s">
        <v>62</v>
      </c>
      <c r="D95" s="58" t="s">
        <v>63</v>
      </c>
      <c r="E95" s="63" t="s">
        <v>6</v>
      </c>
      <c r="F95" s="63" t="s">
        <v>32</v>
      </c>
      <c r="G95" s="63" t="s">
        <v>35</v>
      </c>
      <c r="H95" s="63" t="s">
        <v>33</v>
      </c>
      <c r="I95" s="83"/>
    </row>
    <row r="96" spans="1:9" x14ac:dyDescent="0.2">
      <c r="A96" s="101" t="s">
        <v>284</v>
      </c>
      <c r="B96" s="8"/>
      <c r="C96" s="8"/>
      <c r="D96" s="8"/>
      <c r="E96" s="91"/>
      <c r="F96" s="91"/>
      <c r="G96" s="60">
        <v>3</v>
      </c>
      <c r="H96" s="60">
        <f>E96</f>
        <v>0</v>
      </c>
      <c r="I96" s="83"/>
    </row>
    <row r="97" spans="1:12" ht="24" customHeight="1" x14ac:dyDescent="0.2">
      <c r="A97" s="120" t="s">
        <v>285</v>
      </c>
      <c r="B97" s="8"/>
      <c r="C97" s="8"/>
      <c r="D97" s="8"/>
      <c r="E97" s="10"/>
      <c r="F97" s="8"/>
      <c r="G97" s="60">
        <v>3</v>
      </c>
      <c r="H97" s="60">
        <f>E97</f>
        <v>0</v>
      </c>
      <c r="I97" s="83"/>
    </row>
    <row r="98" spans="1:12" ht="13.5" customHeight="1" x14ac:dyDescent="0.2">
      <c r="A98" s="93" t="s">
        <v>286</v>
      </c>
      <c r="B98" s="8"/>
      <c r="C98" s="8"/>
      <c r="D98" s="8"/>
      <c r="E98" s="10"/>
      <c r="F98" s="8"/>
      <c r="G98" s="60">
        <v>3</v>
      </c>
      <c r="H98" s="60">
        <f>E98</f>
        <v>0</v>
      </c>
      <c r="I98" s="83"/>
    </row>
    <row r="99" spans="1:12" x14ac:dyDescent="0.2">
      <c r="A99" s="93" t="s">
        <v>146</v>
      </c>
      <c r="B99" s="8"/>
      <c r="C99" s="8"/>
      <c r="D99" s="8"/>
      <c r="E99" s="10"/>
      <c r="F99" s="8"/>
      <c r="G99" s="60">
        <v>3</v>
      </c>
      <c r="H99" s="60">
        <f>E99</f>
        <v>0</v>
      </c>
      <c r="I99" s="83"/>
    </row>
    <row r="100" spans="1:12" x14ac:dyDescent="0.2">
      <c r="A100" s="8" t="s">
        <v>250</v>
      </c>
      <c r="B100" s="8"/>
      <c r="C100" s="8"/>
      <c r="D100" s="8"/>
      <c r="E100" s="10"/>
      <c r="F100" s="8"/>
      <c r="G100" s="60">
        <v>3</v>
      </c>
      <c r="H100" s="60">
        <f>E100</f>
        <v>0</v>
      </c>
      <c r="I100" s="83"/>
    </row>
    <row r="101" spans="1:12" x14ac:dyDescent="0.2">
      <c r="A101" s="121" t="s">
        <v>17</v>
      </c>
      <c r="B101" s="122"/>
      <c r="C101" s="122"/>
      <c r="D101" s="122"/>
      <c r="E101" s="122"/>
      <c r="F101" s="123"/>
      <c r="G101" s="63">
        <f>SUM(G94:G99)</f>
        <v>16</v>
      </c>
      <c r="H101" s="63">
        <f>SUM(H94:H99)</f>
        <v>0</v>
      </c>
      <c r="I101" s="83"/>
      <c r="L101" s="47"/>
    </row>
    <row r="102" spans="1:12" x14ac:dyDescent="0.2">
      <c r="A102" s="121" t="s">
        <v>83</v>
      </c>
      <c r="B102" s="122"/>
      <c r="C102" s="122"/>
      <c r="D102" s="122"/>
      <c r="E102" s="122"/>
      <c r="F102" s="123"/>
      <c r="G102" s="63">
        <v>100</v>
      </c>
      <c r="H102" s="57">
        <f>+G102*H101/G101</f>
        <v>0</v>
      </c>
      <c r="I102" s="83"/>
      <c r="L102" s="47"/>
    </row>
    <row r="103" spans="1:12" ht="13.5" customHeight="1" thickBot="1" x14ac:dyDescent="0.25">
      <c r="A103" s="182" t="s">
        <v>207</v>
      </c>
      <c r="B103" s="183"/>
      <c r="C103" s="183"/>
      <c r="D103" s="183"/>
      <c r="E103" s="183"/>
      <c r="F103" s="183"/>
      <c r="G103" s="183"/>
      <c r="H103" s="183"/>
      <c r="I103" s="184"/>
      <c r="L103" s="47"/>
    </row>
    <row r="104" spans="1:12" s="20" customFormat="1" ht="6.95" customHeight="1" thickBot="1" x14ac:dyDescent="0.25">
      <c r="A104" s="240"/>
      <c r="B104" s="241"/>
      <c r="C104" s="241"/>
      <c r="D104" s="241"/>
      <c r="E104" s="241"/>
      <c r="F104" s="241"/>
      <c r="G104" s="241"/>
      <c r="H104" s="241"/>
      <c r="I104" s="242"/>
    </row>
    <row r="105" spans="1:12" ht="6.95" customHeight="1" thickBot="1" x14ac:dyDescent="0.25">
      <c r="A105" s="230"/>
      <c r="B105" s="231"/>
      <c r="C105" s="231"/>
      <c r="D105" s="231"/>
      <c r="E105" s="231"/>
      <c r="F105" s="231"/>
      <c r="G105" s="231"/>
      <c r="H105" s="233"/>
      <c r="I105" s="102"/>
    </row>
    <row r="106" spans="1:12" ht="30" customHeight="1" x14ac:dyDescent="0.2">
      <c r="A106" s="234" t="s">
        <v>251</v>
      </c>
      <c r="B106" s="235"/>
      <c r="C106" s="235"/>
      <c r="D106" s="235"/>
      <c r="E106" s="235"/>
      <c r="F106" s="235"/>
      <c r="G106" s="235"/>
      <c r="H106" s="236"/>
      <c r="I106" s="82" t="s">
        <v>120</v>
      </c>
    </row>
    <row r="107" spans="1:12" x14ac:dyDescent="0.2">
      <c r="A107" s="237" t="s">
        <v>208</v>
      </c>
      <c r="B107" s="238"/>
      <c r="C107" s="238"/>
      <c r="D107" s="239"/>
      <c r="E107" s="63" t="s">
        <v>6</v>
      </c>
      <c r="F107" s="63" t="s">
        <v>32</v>
      </c>
      <c r="G107" s="63" t="s">
        <v>35</v>
      </c>
      <c r="H107" s="63" t="s">
        <v>33</v>
      </c>
      <c r="I107" s="83"/>
    </row>
    <row r="108" spans="1:12" x14ac:dyDescent="0.2">
      <c r="A108" s="176" t="s">
        <v>7</v>
      </c>
      <c r="B108" s="177"/>
      <c r="C108" s="177"/>
      <c r="D108" s="178"/>
      <c r="E108" s="8"/>
      <c r="F108" s="8"/>
      <c r="G108" s="10">
        <v>4</v>
      </c>
      <c r="H108" s="10">
        <f>+E108</f>
        <v>0</v>
      </c>
      <c r="I108" s="83"/>
    </row>
    <row r="109" spans="1:12" x14ac:dyDescent="0.2">
      <c r="A109" s="173" t="s">
        <v>169</v>
      </c>
      <c r="B109" s="174"/>
      <c r="C109" s="174"/>
      <c r="D109" s="174"/>
      <c r="E109" s="174"/>
      <c r="F109" s="174"/>
      <c r="G109" s="174"/>
      <c r="H109" s="175"/>
      <c r="I109" s="83"/>
    </row>
    <row r="110" spans="1:12" x14ac:dyDescent="0.2">
      <c r="A110" s="176" t="s">
        <v>19</v>
      </c>
      <c r="B110" s="177"/>
      <c r="C110" s="177"/>
      <c r="D110" s="178"/>
      <c r="E110" s="8"/>
      <c r="F110" s="8"/>
      <c r="G110" s="10">
        <v>4</v>
      </c>
      <c r="H110" s="10">
        <f>+E110</f>
        <v>0</v>
      </c>
      <c r="I110" s="83"/>
    </row>
    <row r="111" spans="1:12" x14ac:dyDescent="0.2">
      <c r="A111" s="176" t="s">
        <v>20</v>
      </c>
      <c r="B111" s="177"/>
      <c r="C111" s="177"/>
      <c r="D111" s="178"/>
      <c r="E111" s="8"/>
      <c r="F111" s="8"/>
      <c r="G111" s="10">
        <v>4</v>
      </c>
      <c r="H111" s="10">
        <f>+E111</f>
        <v>0</v>
      </c>
      <c r="I111" s="83"/>
    </row>
    <row r="112" spans="1:12" x14ac:dyDescent="0.2">
      <c r="A112" s="176" t="s">
        <v>21</v>
      </c>
      <c r="B112" s="177"/>
      <c r="C112" s="177"/>
      <c r="D112" s="178"/>
      <c r="E112" s="8"/>
      <c r="F112" s="8"/>
      <c r="G112" s="10">
        <v>4</v>
      </c>
      <c r="H112" s="10">
        <f>+E112</f>
        <v>0</v>
      </c>
      <c r="I112" s="83"/>
    </row>
    <row r="113" spans="1:9" ht="12.75" customHeight="1" x14ac:dyDescent="0.2">
      <c r="A113" s="167" t="s">
        <v>209</v>
      </c>
      <c r="B113" s="168"/>
      <c r="C113" s="168"/>
      <c r="D113" s="168"/>
      <c r="E113" s="168"/>
      <c r="F113" s="168"/>
      <c r="G113" s="168"/>
      <c r="H113" s="169"/>
      <c r="I113" s="83"/>
    </row>
    <row r="114" spans="1:9" ht="24" customHeight="1" x14ac:dyDescent="0.2">
      <c r="A114" s="197" t="s">
        <v>210</v>
      </c>
      <c r="B114" s="198"/>
      <c r="C114" s="198"/>
      <c r="D114" s="199"/>
      <c r="E114" s="8"/>
      <c r="F114" s="8"/>
      <c r="G114" s="10">
        <v>4</v>
      </c>
      <c r="H114" s="10">
        <f>E114</f>
        <v>0</v>
      </c>
      <c r="I114" s="83"/>
    </row>
    <row r="115" spans="1:9" x14ac:dyDescent="0.2">
      <c r="A115" s="121" t="s">
        <v>73</v>
      </c>
      <c r="B115" s="122"/>
      <c r="C115" s="122"/>
      <c r="D115" s="122"/>
      <c r="E115" s="122"/>
      <c r="F115" s="123"/>
      <c r="G115" s="63">
        <f>SUM(G108:G114)</f>
        <v>20</v>
      </c>
      <c r="H115" s="63">
        <f>SUM(H108:H114)</f>
        <v>0</v>
      </c>
      <c r="I115" s="83"/>
    </row>
    <row r="116" spans="1:9" x14ac:dyDescent="0.2">
      <c r="A116" s="121" t="s">
        <v>83</v>
      </c>
      <c r="B116" s="122"/>
      <c r="C116" s="122"/>
      <c r="D116" s="122"/>
      <c r="E116" s="122"/>
      <c r="F116" s="123"/>
      <c r="G116" s="63">
        <v>100</v>
      </c>
      <c r="H116" s="57">
        <f>+G116*H115/G115</f>
        <v>0</v>
      </c>
      <c r="I116" s="83"/>
    </row>
    <row r="117" spans="1:9" ht="13.5" customHeight="1" thickBot="1" x14ac:dyDescent="0.25">
      <c r="A117" s="182" t="s">
        <v>207</v>
      </c>
      <c r="B117" s="183"/>
      <c r="C117" s="183"/>
      <c r="D117" s="183"/>
      <c r="E117" s="183"/>
      <c r="F117" s="183"/>
      <c r="G117" s="183"/>
      <c r="H117" s="183"/>
      <c r="I117" s="184"/>
    </row>
    <row r="118" spans="1:9" ht="6.95" customHeight="1" thickBot="1" x14ac:dyDescent="0.25">
      <c r="A118" s="212"/>
      <c r="B118" s="213"/>
      <c r="C118" s="213"/>
      <c r="D118" s="213"/>
      <c r="E118" s="213"/>
      <c r="F118" s="213"/>
      <c r="G118" s="213"/>
      <c r="H118" s="213"/>
      <c r="I118" s="214"/>
    </row>
    <row r="119" spans="1:9" s="70" customFormat="1" ht="30" customHeight="1" thickBot="1" x14ac:dyDescent="0.25">
      <c r="A119" s="227" t="s">
        <v>253</v>
      </c>
      <c r="B119" s="228"/>
      <c r="C119" s="228"/>
      <c r="D119" s="228"/>
      <c r="E119" s="228"/>
      <c r="F119" s="228"/>
      <c r="G119" s="228"/>
      <c r="H119" s="228"/>
      <c r="I119" s="229"/>
    </row>
    <row r="120" spans="1:9" ht="6.95" customHeight="1" thickBot="1" x14ac:dyDescent="0.25">
      <c r="A120" s="230"/>
      <c r="B120" s="231"/>
      <c r="C120" s="231"/>
      <c r="D120" s="231"/>
      <c r="E120" s="231"/>
      <c r="F120" s="231"/>
      <c r="G120" s="231"/>
      <c r="H120" s="231"/>
      <c r="I120" s="232"/>
    </row>
    <row r="121" spans="1:9" ht="30" customHeight="1" x14ac:dyDescent="0.2">
      <c r="A121" s="219" t="s">
        <v>246</v>
      </c>
      <c r="B121" s="220"/>
      <c r="C121" s="220"/>
      <c r="D121" s="220"/>
      <c r="E121" s="220"/>
      <c r="F121" s="220"/>
      <c r="G121" s="220"/>
      <c r="H121" s="221"/>
      <c r="I121" s="87" t="s">
        <v>120</v>
      </c>
    </row>
    <row r="122" spans="1:9" x14ac:dyDescent="0.2">
      <c r="A122" s="173" t="s">
        <v>147</v>
      </c>
      <c r="B122" s="174"/>
      <c r="C122" s="174"/>
      <c r="D122" s="175"/>
      <c r="E122" s="63" t="s">
        <v>6</v>
      </c>
      <c r="F122" s="63" t="s">
        <v>32</v>
      </c>
      <c r="G122" s="63" t="s">
        <v>35</v>
      </c>
      <c r="H122" s="63" t="s">
        <v>33</v>
      </c>
      <c r="I122" s="76"/>
    </row>
    <row r="123" spans="1:9" x14ac:dyDescent="0.2">
      <c r="A123" s="176" t="s">
        <v>7</v>
      </c>
      <c r="B123" s="177"/>
      <c r="C123" s="177"/>
      <c r="D123" s="178"/>
      <c r="E123" s="8"/>
      <c r="F123" s="8"/>
      <c r="G123" s="10">
        <v>4</v>
      </c>
      <c r="H123" s="10">
        <f>+E123</f>
        <v>0</v>
      </c>
      <c r="I123" s="76"/>
    </row>
    <row r="124" spans="1:9" x14ac:dyDescent="0.2">
      <c r="A124" s="173" t="s">
        <v>211</v>
      </c>
      <c r="B124" s="175"/>
      <c r="C124" s="56" t="s">
        <v>58</v>
      </c>
      <c r="D124" s="56" t="s">
        <v>59</v>
      </c>
      <c r="E124" s="63" t="s">
        <v>118</v>
      </c>
      <c r="F124" s="63" t="s">
        <v>32</v>
      </c>
      <c r="G124" s="63" t="s">
        <v>35</v>
      </c>
      <c r="H124" s="63" t="s">
        <v>33</v>
      </c>
      <c r="I124" s="76"/>
    </row>
    <row r="125" spans="1:9" x14ac:dyDescent="0.2">
      <c r="A125" s="79" t="s">
        <v>177</v>
      </c>
      <c r="B125" s="8"/>
      <c r="C125" s="8"/>
      <c r="D125" s="8"/>
      <c r="E125" s="11"/>
      <c r="F125" s="11"/>
      <c r="G125" s="10">
        <v>3</v>
      </c>
      <c r="H125" s="10">
        <f>E125</f>
        <v>0</v>
      </c>
      <c r="I125" s="76"/>
    </row>
    <row r="126" spans="1:9" x14ac:dyDescent="0.2">
      <c r="A126" s="79" t="s">
        <v>175</v>
      </c>
      <c r="B126" s="8"/>
      <c r="C126" s="8"/>
      <c r="D126" s="8"/>
      <c r="E126" s="11"/>
      <c r="F126" s="11"/>
      <c r="G126" s="10">
        <v>3</v>
      </c>
      <c r="H126" s="10">
        <f>E126</f>
        <v>0</v>
      </c>
      <c r="I126" s="76"/>
    </row>
    <row r="127" spans="1:9" x14ac:dyDescent="0.2">
      <c r="A127" s="79" t="s">
        <v>176</v>
      </c>
      <c r="B127" s="8"/>
      <c r="C127" s="8"/>
      <c r="D127" s="8"/>
      <c r="E127" s="8"/>
      <c r="F127" s="8"/>
      <c r="G127" s="10">
        <v>3</v>
      </c>
      <c r="H127" s="10">
        <f>E127</f>
        <v>0</v>
      </c>
      <c r="I127" s="76"/>
    </row>
    <row r="128" spans="1:9" x14ac:dyDescent="0.2">
      <c r="A128" s="173" t="s">
        <v>170</v>
      </c>
      <c r="B128" s="174"/>
      <c r="C128" s="174"/>
      <c r="D128" s="174"/>
      <c r="E128" s="174"/>
      <c r="F128" s="174"/>
      <c r="G128" s="174"/>
      <c r="H128" s="175"/>
      <c r="I128" s="76"/>
    </row>
    <row r="129" spans="1:9" x14ac:dyDescent="0.2">
      <c r="A129" s="222" t="s">
        <v>183</v>
      </c>
      <c r="B129" s="223"/>
      <c r="C129" s="103"/>
      <c r="D129" s="103"/>
      <c r="E129" s="8"/>
      <c r="F129" s="8"/>
      <c r="G129" s="10">
        <v>3</v>
      </c>
      <c r="H129" s="10">
        <f>+E129</f>
        <v>0</v>
      </c>
      <c r="I129" s="76"/>
    </row>
    <row r="130" spans="1:9" x14ac:dyDescent="0.2">
      <c r="A130" s="222" t="s">
        <v>184</v>
      </c>
      <c r="B130" s="223"/>
      <c r="C130" s="8"/>
      <c r="D130" s="8"/>
      <c r="E130" s="8"/>
      <c r="F130" s="8"/>
      <c r="G130" s="10">
        <v>3</v>
      </c>
      <c r="H130" s="10">
        <f>+E130</f>
        <v>0</v>
      </c>
      <c r="I130" s="76"/>
    </row>
    <row r="131" spans="1:9" x14ac:dyDescent="0.2">
      <c r="A131" s="173" t="s">
        <v>206</v>
      </c>
      <c r="B131" s="174"/>
      <c r="C131" s="174"/>
      <c r="D131" s="174"/>
      <c r="E131" s="174"/>
      <c r="F131" s="174"/>
      <c r="G131" s="174"/>
      <c r="H131" s="175"/>
      <c r="I131" s="76"/>
    </row>
    <row r="132" spans="1:9" x14ac:dyDescent="0.2">
      <c r="A132" s="84" t="s">
        <v>10</v>
      </c>
      <c r="B132" s="63" t="s">
        <v>119</v>
      </c>
      <c r="C132" s="63" t="s">
        <v>62</v>
      </c>
      <c r="D132" s="63" t="s">
        <v>63</v>
      </c>
      <c r="E132" s="63" t="s">
        <v>6</v>
      </c>
      <c r="F132" s="63" t="s">
        <v>32</v>
      </c>
      <c r="G132" s="63" t="s">
        <v>35</v>
      </c>
      <c r="H132" s="63" t="s">
        <v>201</v>
      </c>
      <c r="I132" s="76"/>
    </row>
    <row r="133" spans="1:9" x14ac:dyDescent="0.2">
      <c r="A133" s="79" t="s">
        <v>12</v>
      </c>
      <c r="B133" s="8"/>
      <c r="C133" s="8"/>
      <c r="D133" s="8"/>
      <c r="E133" s="8"/>
      <c r="F133" s="8"/>
      <c r="G133" s="10">
        <v>3</v>
      </c>
      <c r="H133" s="10">
        <f>+E133</f>
        <v>0</v>
      </c>
      <c r="I133" s="76"/>
    </row>
    <row r="134" spans="1:9" x14ac:dyDescent="0.2">
      <c r="A134" s="79" t="s">
        <v>84</v>
      </c>
      <c r="B134" s="8"/>
      <c r="C134" s="8"/>
      <c r="D134" s="8"/>
      <c r="E134" s="8"/>
      <c r="F134" s="8"/>
      <c r="G134" s="10">
        <v>3</v>
      </c>
      <c r="H134" s="10">
        <f>+E134</f>
        <v>0</v>
      </c>
      <c r="I134" s="76"/>
    </row>
    <row r="135" spans="1:9" ht="12.75" customHeight="1" x14ac:dyDescent="0.2">
      <c r="A135" s="79" t="s">
        <v>18</v>
      </c>
      <c r="B135" s="8"/>
      <c r="C135" s="8"/>
      <c r="D135" s="8"/>
      <c r="E135" s="8"/>
      <c r="F135" s="8"/>
      <c r="G135" s="10">
        <v>3</v>
      </c>
      <c r="H135" s="10">
        <f>+E135</f>
        <v>0</v>
      </c>
      <c r="I135" s="76"/>
    </row>
    <row r="136" spans="1:9" x14ac:dyDescent="0.2">
      <c r="A136" s="224" t="s">
        <v>34</v>
      </c>
      <c r="B136" s="225"/>
      <c r="C136" s="225"/>
      <c r="D136" s="225"/>
      <c r="E136" s="225"/>
      <c r="F136" s="226"/>
      <c r="G136" s="63">
        <f>SUM(G123:G135)</f>
        <v>28</v>
      </c>
      <c r="H136" s="63">
        <f>SUM(H123:H135)</f>
        <v>0</v>
      </c>
      <c r="I136" s="76"/>
    </row>
    <row r="137" spans="1:9" ht="12.75" customHeight="1" x14ac:dyDescent="0.2">
      <c r="A137" s="121" t="s">
        <v>83</v>
      </c>
      <c r="B137" s="122"/>
      <c r="C137" s="122"/>
      <c r="D137" s="122"/>
      <c r="E137" s="122"/>
      <c r="F137" s="123"/>
      <c r="G137" s="63">
        <v>100</v>
      </c>
      <c r="H137" s="57">
        <f>+G137*H136/G136</f>
        <v>0</v>
      </c>
      <c r="I137" s="76"/>
    </row>
    <row r="138" spans="1:9" ht="13.5" customHeight="1" x14ac:dyDescent="0.2">
      <c r="A138" s="197" t="s">
        <v>259</v>
      </c>
      <c r="B138" s="198"/>
      <c r="C138" s="198"/>
      <c r="D138" s="198"/>
      <c r="E138" s="198"/>
      <c r="F138" s="198"/>
      <c r="G138" s="198"/>
      <c r="H138" s="198"/>
      <c r="I138" s="218"/>
    </row>
    <row r="139" spans="1:9" s="20" customFormat="1" ht="6.95" customHeight="1" thickBot="1" x14ac:dyDescent="0.25">
      <c r="A139" s="94"/>
      <c r="B139" s="95"/>
      <c r="C139" s="95"/>
      <c r="D139" s="95"/>
      <c r="E139" s="95"/>
      <c r="F139" s="95"/>
      <c r="G139" s="95"/>
      <c r="H139" s="95"/>
      <c r="I139" s="96"/>
    </row>
    <row r="140" spans="1:9" s="67" customFormat="1" ht="30" customHeight="1" x14ac:dyDescent="0.2">
      <c r="A140" s="219" t="s">
        <v>245</v>
      </c>
      <c r="B140" s="220"/>
      <c r="C140" s="220"/>
      <c r="D140" s="220"/>
      <c r="E140" s="220"/>
      <c r="F140" s="220"/>
      <c r="G140" s="220"/>
      <c r="H140" s="221"/>
      <c r="I140" s="87" t="s">
        <v>120</v>
      </c>
    </row>
    <row r="141" spans="1:9" x14ac:dyDescent="0.2">
      <c r="A141" s="173" t="s">
        <v>170</v>
      </c>
      <c r="B141" s="174"/>
      <c r="C141" s="174"/>
      <c r="D141" s="175"/>
      <c r="E141" s="63" t="s">
        <v>6</v>
      </c>
      <c r="F141" s="63" t="s">
        <v>32</v>
      </c>
      <c r="G141" s="63" t="s">
        <v>35</v>
      </c>
      <c r="H141" s="63" t="s">
        <v>33</v>
      </c>
      <c r="I141" s="83"/>
    </row>
    <row r="142" spans="1:9" x14ac:dyDescent="0.2">
      <c r="A142" s="176" t="s">
        <v>7</v>
      </c>
      <c r="B142" s="177"/>
      <c r="C142" s="177"/>
      <c r="D142" s="178"/>
      <c r="E142" s="10"/>
      <c r="F142" s="8"/>
      <c r="G142" s="10">
        <v>4</v>
      </c>
      <c r="H142" s="10">
        <f>+E142</f>
        <v>0</v>
      </c>
      <c r="I142" s="83"/>
    </row>
    <row r="143" spans="1:9" x14ac:dyDescent="0.2">
      <c r="A143" s="173" t="s">
        <v>169</v>
      </c>
      <c r="B143" s="174"/>
      <c r="C143" s="174"/>
      <c r="D143" s="175"/>
      <c r="E143" s="63" t="s">
        <v>6</v>
      </c>
      <c r="F143" s="63" t="s">
        <v>32</v>
      </c>
      <c r="G143" s="63" t="s">
        <v>35</v>
      </c>
      <c r="H143" s="63" t="s">
        <v>33</v>
      </c>
      <c r="I143" s="83"/>
    </row>
    <row r="144" spans="1:9" x14ac:dyDescent="0.2">
      <c r="A144" s="176" t="s">
        <v>287</v>
      </c>
      <c r="B144" s="177"/>
      <c r="C144" s="177"/>
      <c r="D144" s="178"/>
      <c r="E144" s="10"/>
      <c r="F144" s="8"/>
      <c r="G144" s="10">
        <v>4</v>
      </c>
      <c r="H144" s="10">
        <f t="shared" ref="H144:H150" si="1">+E144</f>
        <v>0</v>
      </c>
      <c r="I144" s="83"/>
    </row>
    <row r="145" spans="1:9" x14ac:dyDescent="0.2">
      <c r="A145" s="176" t="s">
        <v>288</v>
      </c>
      <c r="B145" s="177"/>
      <c r="C145" s="177"/>
      <c r="D145" s="178"/>
      <c r="E145" s="10"/>
      <c r="F145" s="8"/>
      <c r="G145" s="10">
        <v>4</v>
      </c>
      <c r="H145" s="10">
        <f t="shared" si="1"/>
        <v>0</v>
      </c>
      <c r="I145" s="83"/>
    </row>
    <row r="146" spans="1:9" x14ac:dyDescent="0.2">
      <c r="A146" s="176" t="s">
        <v>212</v>
      </c>
      <c r="B146" s="177"/>
      <c r="C146" s="177"/>
      <c r="D146" s="178"/>
      <c r="E146" s="10"/>
      <c r="F146" s="8"/>
      <c r="G146" s="10">
        <v>4</v>
      </c>
      <c r="H146" s="10">
        <f t="shared" si="1"/>
        <v>0</v>
      </c>
      <c r="I146" s="83"/>
    </row>
    <row r="147" spans="1:9" x14ac:dyDescent="0.2">
      <c r="A147" s="176" t="s">
        <v>213</v>
      </c>
      <c r="B147" s="177"/>
      <c r="C147" s="177"/>
      <c r="D147" s="178"/>
      <c r="E147" s="10"/>
      <c r="F147" s="8"/>
      <c r="G147" s="10">
        <v>4</v>
      </c>
      <c r="H147" s="10">
        <f t="shared" si="1"/>
        <v>0</v>
      </c>
      <c r="I147" s="83"/>
    </row>
    <row r="148" spans="1:9" x14ac:dyDescent="0.2">
      <c r="A148" s="176" t="s">
        <v>214</v>
      </c>
      <c r="B148" s="177"/>
      <c r="C148" s="177"/>
      <c r="D148" s="178"/>
      <c r="E148" s="10"/>
      <c r="F148" s="8"/>
      <c r="G148" s="10">
        <v>4</v>
      </c>
      <c r="H148" s="10">
        <f t="shared" si="1"/>
        <v>0</v>
      </c>
      <c r="I148" s="83"/>
    </row>
    <row r="149" spans="1:9" x14ac:dyDescent="0.2">
      <c r="A149" s="176" t="s">
        <v>215</v>
      </c>
      <c r="B149" s="177"/>
      <c r="C149" s="177"/>
      <c r="D149" s="178"/>
      <c r="E149" s="10"/>
      <c r="F149" s="8"/>
      <c r="G149" s="10">
        <v>4</v>
      </c>
      <c r="H149" s="10">
        <f t="shared" si="1"/>
        <v>0</v>
      </c>
      <c r="I149" s="83"/>
    </row>
    <row r="150" spans="1:9" x14ac:dyDescent="0.2">
      <c r="A150" s="176" t="s">
        <v>216</v>
      </c>
      <c r="B150" s="177"/>
      <c r="C150" s="177"/>
      <c r="D150" s="178"/>
      <c r="E150" s="10"/>
      <c r="F150" s="8"/>
      <c r="G150" s="10">
        <v>4</v>
      </c>
      <c r="H150" s="10">
        <f t="shared" si="1"/>
        <v>0</v>
      </c>
      <c r="I150" s="83"/>
    </row>
    <row r="151" spans="1:9" x14ac:dyDescent="0.2">
      <c r="A151" s="173" t="s">
        <v>171</v>
      </c>
      <c r="B151" s="174"/>
      <c r="C151" s="174"/>
      <c r="D151" s="174"/>
      <c r="E151" s="174"/>
      <c r="F151" s="174"/>
      <c r="G151" s="174"/>
      <c r="H151" s="175"/>
      <c r="I151" s="83"/>
    </row>
    <row r="152" spans="1:9" x14ac:dyDescent="0.2">
      <c r="A152" s="176" t="s">
        <v>152</v>
      </c>
      <c r="B152" s="177"/>
      <c r="C152" s="177"/>
      <c r="D152" s="178"/>
      <c r="E152" s="10"/>
      <c r="F152" s="8"/>
      <c r="G152" s="10">
        <v>4</v>
      </c>
      <c r="H152" s="10">
        <f t="shared" ref="H152:H165" si="2">+E152</f>
        <v>0</v>
      </c>
      <c r="I152" s="83"/>
    </row>
    <row r="153" spans="1:9" x14ac:dyDescent="0.2">
      <c r="A153" s="176" t="s">
        <v>151</v>
      </c>
      <c r="B153" s="177"/>
      <c r="C153" s="177"/>
      <c r="D153" s="178"/>
      <c r="E153" s="10"/>
      <c r="F153" s="8"/>
      <c r="G153" s="10">
        <v>4</v>
      </c>
      <c r="H153" s="10">
        <f t="shared" si="2"/>
        <v>0</v>
      </c>
      <c r="I153" s="83"/>
    </row>
    <row r="154" spans="1:9" x14ac:dyDescent="0.2">
      <c r="A154" s="209" t="s">
        <v>217</v>
      </c>
      <c r="B154" s="210"/>
      <c r="C154" s="210"/>
      <c r="D154" s="211"/>
      <c r="E154" s="10"/>
      <c r="F154" s="8"/>
      <c r="G154" s="10">
        <v>4</v>
      </c>
      <c r="H154" s="10">
        <f t="shared" si="2"/>
        <v>0</v>
      </c>
      <c r="I154" s="83"/>
    </row>
    <row r="155" spans="1:9" x14ac:dyDescent="0.2">
      <c r="A155" s="209" t="s">
        <v>153</v>
      </c>
      <c r="B155" s="210"/>
      <c r="C155" s="210"/>
      <c r="D155" s="211"/>
      <c r="E155" s="10"/>
      <c r="F155" s="8"/>
      <c r="G155" s="10">
        <v>4</v>
      </c>
      <c r="H155" s="10">
        <f t="shared" si="2"/>
        <v>0</v>
      </c>
      <c r="I155" s="83"/>
    </row>
    <row r="156" spans="1:9" x14ac:dyDescent="0.2">
      <c r="A156" s="209" t="s">
        <v>154</v>
      </c>
      <c r="B156" s="210"/>
      <c r="C156" s="210"/>
      <c r="D156" s="211"/>
      <c r="E156" s="10"/>
      <c r="F156" s="8"/>
      <c r="G156" s="10">
        <v>4</v>
      </c>
      <c r="H156" s="10">
        <f t="shared" si="2"/>
        <v>0</v>
      </c>
      <c r="I156" s="83"/>
    </row>
    <row r="157" spans="1:9" x14ac:dyDescent="0.2">
      <c r="A157" s="209" t="s">
        <v>218</v>
      </c>
      <c r="B157" s="210"/>
      <c r="C157" s="210"/>
      <c r="D157" s="211"/>
      <c r="E157" s="10"/>
      <c r="F157" s="8"/>
      <c r="G157" s="10">
        <v>4</v>
      </c>
      <c r="H157" s="10">
        <f t="shared" si="2"/>
        <v>0</v>
      </c>
      <c r="I157" s="83"/>
    </row>
    <row r="158" spans="1:9" x14ac:dyDescent="0.2">
      <c r="A158" s="209" t="s">
        <v>158</v>
      </c>
      <c r="B158" s="210"/>
      <c r="C158" s="210"/>
      <c r="D158" s="211"/>
      <c r="E158" s="10"/>
      <c r="F158" s="8"/>
      <c r="G158" s="10">
        <v>4</v>
      </c>
      <c r="H158" s="10">
        <f t="shared" si="2"/>
        <v>0</v>
      </c>
      <c r="I158" s="83"/>
    </row>
    <row r="159" spans="1:9" x14ac:dyDescent="0.2">
      <c r="A159" s="209" t="s">
        <v>219</v>
      </c>
      <c r="B159" s="210"/>
      <c r="C159" s="210"/>
      <c r="D159" s="211"/>
      <c r="E159" s="10"/>
      <c r="F159" s="8"/>
      <c r="G159" s="10">
        <v>4</v>
      </c>
      <c r="H159" s="10">
        <f t="shared" si="2"/>
        <v>0</v>
      </c>
      <c r="I159" s="83"/>
    </row>
    <row r="160" spans="1:9" x14ac:dyDescent="0.2">
      <c r="A160" s="215" t="s">
        <v>155</v>
      </c>
      <c r="B160" s="216"/>
      <c r="C160" s="216"/>
      <c r="D160" s="217"/>
      <c r="E160" s="10"/>
      <c r="F160" s="8"/>
      <c r="G160" s="10">
        <v>4</v>
      </c>
      <c r="H160" s="10">
        <f t="shared" si="2"/>
        <v>0</v>
      </c>
      <c r="I160" s="83"/>
    </row>
    <row r="161" spans="1:9" x14ac:dyDescent="0.2">
      <c r="A161" s="209" t="s">
        <v>156</v>
      </c>
      <c r="B161" s="210"/>
      <c r="C161" s="210"/>
      <c r="D161" s="211"/>
      <c r="E161" s="10"/>
      <c r="F161" s="8"/>
      <c r="G161" s="10">
        <v>4</v>
      </c>
      <c r="H161" s="10">
        <f t="shared" si="2"/>
        <v>0</v>
      </c>
      <c r="I161" s="83"/>
    </row>
    <row r="162" spans="1:9" x14ac:dyDescent="0.2">
      <c r="A162" s="209" t="s">
        <v>157</v>
      </c>
      <c r="B162" s="210"/>
      <c r="C162" s="210"/>
      <c r="D162" s="211"/>
      <c r="E162" s="10"/>
      <c r="F162" s="8"/>
      <c r="G162" s="10">
        <v>4</v>
      </c>
      <c r="H162" s="10">
        <f t="shared" si="2"/>
        <v>0</v>
      </c>
      <c r="I162" s="83"/>
    </row>
    <row r="163" spans="1:9" x14ac:dyDescent="0.2">
      <c r="A163" s="176" t="s">
        <v>160</v>
      </c>
      <c r="B163" s="177"/>
      <c r="C163" s="177"/>
      <c r="D163" s="178"/>
      <c r="E163" s="10"/>
      <c r="F163" s="8"/>
      <c r="G163" s="10">
        <v>4</v>
      </c>
      <c r="H163" s="10">
        <f t="shared" si="2"/>
        <v>0</v>
      </c>
      <c r="I163" s="83"/>
    </row>
    <row r="164" spans="1:9" x14ac:dyDescent="0.2">
      <c r="A164" s="209" t="s">
        <v>159</v>
      </c>
      <c r="B164" s="210"/>
      <c r="C164" s="210"/>
      <c r="D164" s="211"/>
      <c r="E164" s="10"/>
      <c r="F164" s="8"/>
      <c r="G164" s="10">
        <v>4</v>
      </c>
      <c r="H164" s="10">
        <f t="shared" si="2"/>
        <v>0</v>
      </c>
      <c r="I164" s="83"/>
    </row>
    <row r="165" spans="1:9" x14ac:dyDescent="0.2">
      <c r="A165" s="176" t="s">
        <v>220</v>
      </c>
      <c r="B165" s="177"/>
      <c r="C165" s="177"/>
      <c r="D165" s="178"/>
      <c r="E165" s="10"/>
      <c r="F165" s="8"/>
      <c r="G165" s="10">
        <v>4</v>
      </c>
      <c r="H165" s="10">
        <f t="shared" si="2"/>
        <v>0</v>
      </c>
      <c r="I165" s="83"/>
    </row>
    <row r="166" spans="1:9" x14ac:dyDescent="0.2">
      <c r="A166" s="121" t="s">
        <v>89</v>
      </c>
      <c r="B166" s="122"/>
      <c r="C166" s="122"/>
      <c r="D166" s="122"/>
      <c r="E166" s="122"/>
      <c r="F166" s="123"/>
      <c r="G166" s="63">
        <f>SUM(G143:G165)</f>
        <v>84</v>
      </c>
      <c r="H166" s="63">
        <f>SUM(H143:H165)</f>
        <v>0</v>
      </c>
      <c r="I166" s="83"/>
    </row>
    <row r="167" spans="1:9" x14ac:dyDescent="0.2">
      <c r="A167" s="121" t="s">
        <v>83</v>
      </c>
      <c r="B167" s="122"/>
      <c r="C167" s="122"/>
      <c r="D167" s="122"/>
      <c r="E167" s="122"/>
      <c r="F167" s="123"/>
      <c r="G167" s="63">
        <v>100</v>
      </c>
      <c r="H167" s="57">
        <f>+G167*H166/G166</f>
        <v>0</v>
      </c>
      <c r="I167" s="83"/>
    </row>
    <row r="168" spans="1:9" ht="13.5" customHeight="1" thickBot="1" x14ac:dyDescent="0.25">
      <c r="A168" s="182" t="s">
        <v>207</v>
      </c>
      <c r="B168" s="183"/>
      <c r="C168" s="183"/>
      <c r="D168" s="183"/>
      <c r="E168" s="183"/>
      <c r="F168" s="183"/>
      <c r="G168" s="183"/>
      <c r="H168" s="183"/>
      <c r="I168" s="184"/>
    </row>
    <row r="169" spans="1:9" ht="6.95" customHeight="1" thickBot="1" x14ac:dyDescent="0.25">
      <c r="A169" s="230"/>
      <c r="B169" s="231"/>
      <c r="C169" s="231"/>
      <c r="D169" s="231"/>
      <c r="E169" s="231"/>
      <c r="F169" s="231"/>
      <c r="G169" s="231"/>
      <c r="H169" s="231"/>
      <c r="I169" s="232"/>
    </row>
    <row r="170" spans="1:9" ht="30.75" customHeight="1" x14ac:dyDescent="0.2">
      <c r="A170" s="219" t="s">
        <v>254</v>
      </c>
      <c r="B170" s="220"/>
      <c r="C170" s="220"/>
      <c r="D170" s="220"/>
      <c r="E170" s="220"/>
      <c r="F170" s="220"/>
      <c r="G170" s="220"/>
      <c r="H170" s="221"/>
      <c r="I170" s="87" t="s">
        <v>120</v>
      </c>
    </row>
    <row r="171" spans="1:9" ht="12.75" customHeight="1" x14ac:dyDescent="0.2">
      <c r="A171" s="237"/>
      <c r="B171" s="238"/>
      <c r="C171" s="238"/>
      <c r="D171" s="239"/>
      <c r="E171" s="63" t="s">
        <v>6</v>
      </c>
      <c r="F171" s="63" t="s">
        <v>32</v>
      </c>
      <c r="G171" s="63" t="s">
        <v>35</v>
      </c>
      <c r="H171" s="63" t="s">
        <v>135</v>
      </c>
      <c r="I171" s="83"/>
    </row>
    <row r="172" spans="1:9" x14ac:dyDescent="0.2">
      <c r="A172" s="176" t="s">
        <v>7</v>
      </c>
      <c r="B172" s="177"/>
      <c r="C172" s="177"/>
      <c r="D172" s="178"/>
      <c r="E172" s="10"/>
      <c r="F172" s="8"/>
      <c r="G172" s="10">
        <v>5</v>
      </c>
      <c r="H172" s="10">
        <f>+E172</f>
        <v>0</v>
      </c>
      <c r="I172" s="83"/>
    </row>
    <row r="173" spans="1:9" ht="24" customHeight="1" x14ac:dyDescent="0.2">
      <c r="A173" s="191" t="s">
        <v>186</v>
      </c>
      <c r="B173" s="191"/>
      <c r="C173" s="191"/>
      <c r="D173" s="191"/>
      <c r="E173" s="10"/>
      <c r="F173" s="8"/>
      <c r="G173" s="10">
        <v>5</v>
      </c>
      <c r="H173" s="10">
        <f>E173</f>
        <v>0</v>
      </c>
      <c r="I173" s="83"/>
    </row>
    <row r="174" spans="1:9" x14ac:dyDescent="0.2">
      <c r="A174" s="173" t="s">
        <v>138</v>
      </c>
      <c r="B174" s="174"/>
      <c r="C174" s="174"/>
      <c r="D174" s="174"/>
      <c r="E174" s="174"/>
      <c r="F174" s="174"/>
      <c r="G174" s="174"/>
      <c r="H174" s="175"/>
      <c r="I174" s="83"/>
    </row>
    <row r="175" spans="1:9" ht="24" customHeight="1" x14ac:dyDescent="0.2">
      <c r="A175" s="179" t="s">
        <v>222</v>
      </c>
      <c r="B175" s="180"/>
      <c r="C175" s="180"/>
      <c r="D175" s="181"/>
      <c r="E175" s="10"/>
      <c r="F175" s="8"/>
      <c r="G175" s="10">
        <v>5</v>
      </c>
      <c r="H175" s="10">
        <f>+E175</f>
        <v>0</v>
      </c>
      <c r="I175" s="83"/>
    </row>
    <row r="176" spans="1:9" x14ac:dyDescent="0.2">
      <c r="A176" s="179" t="s">
        <v>223</v>
      </c>
      <c r="B176" s="180"/>
      <c r="C176" s="180"/>
      <c r="D176" s="181"/>
      <c r="E176" s="10"/>
      <c r="F176" s="8"/>
      <c r="G176" s="10">
        <v>5</v>
      </c>
      <c r="H176" s="10">
        <f>+E176</f>
        <v>0</v>
      </c>
      <c r="I176" s="83"/>
    </row>
    <row r="177" spans="1:9" ht="12.75" customHeight="1" x14ac:dyDescent="0.2">
      <c r="A177" s="176" t="s">
        <v>221</v>
      </c>
      <c r="B177" s="177"/>
      <c r="C177" s="177"/>
      <c r="D177" s="178"/>
      <c r="E177" s="10"/>
      <c r="F177" s="8"/>
      <c r="G177" s="10">
        <v>5</v>
      </c>
      <c r="H177" s="10">
        <f>+E177</f>
        <v>0</v>
      </c>
      <c r="I177" s="83"/>
    </row>
    <row r="178" spans="1:9" ht="12.75" customHeight="1" x14ac:dyDescent="0.2">
      <c r="A178" s="176" t="s">
        <v>133</v>
      </c>
      <c r="B178" s="177"/>
      <c r="C178" s="177"/>
      <c r="D178" s="178"/>
      <c r="E178" s="10"/>
      <c r="F178" s="8"/>
      <c r="G178" s="10">
        <v>5</v>
      </c>
      <c r="H178" s="10">
        <f>+E178</f>
        <v>0</v>
      </c>
      <c r="I178" s="83"/>
    </row>
    <row r="179" spans="1:9" x14ac:dyDescent="0.2">
      <c r="A179" s="134" t="s">
        <v>137</v>
      </c>
      <c r="B179" s="135"/>
      <c r="C179" s="135"/>
      <c r="D179" s="135"/>
      <c r="E179" s="135"/>
      <c r="F179" s="135"/>
      <c r="G179" s="135"/>
      <c r="H179" s="136"/>
      <c r="I179" s="83"/>
    </row>
    <row r="180" spans="1:9" ht="12.75" customHeight="1" x14ac:dyDescent="0.2">
      <c r="A180" s="187" t="s">
        <v>128</v>
      </c>
      <c r="B180" s="188"/>
      <c r="C180" s="188"/>
      <c r="D180" s="189"/>
      <c r="E180" s="61"/>
      <c r="F180" s="61"/>
      <c r="G180" s="66">
        <v>3</v>
      </c>
      <c r="H180" s="60">
        <f t="shared" ref="H180:H186" si="3">+E180</f>
        <v>0</v>
      </c>
      <c r="I180" s="85"/>
    </row>
    <row r="181" spans="1:9" x14ac:dyDescent="0.2">
      <c r="A181" s="155" t="s">
        <v>129</v>
      </c>
      <c r="B181" s="156"/>
      <c r="C181" s="156"/>
      <c r="D181" s="157"/>
      <c r="E181" s="10"/>
      <c r="F181" s="8"/>
      <c r="G181" s="66">
        <v>3</v>
      </c>
      <c r="H181" s="24">
        <f t="shared" si="3"/>
        <v>0</v>
      </c>
      <c r="I181" s="83"/>
    </row>
    <row r="182" spans="1:9" x14ac:dyDescent="0.2">
      <c r="A182" s="179" t="s">
        <v>185</v>
      </c>
      <c r="B182" s="180"/>
      <c r="C182" s="180"/>
      <c r="D182" s="181"/>
      <c r="E182" s="10"/>
      <c r="F182" s="8"/>
      <c r="G182" s="66">
        <v>3</v>
      </c>
      <c r="H182" s="24">
        <f t="shared" si="3"/>
        <v>0</v>
      </c>
      <c r="I182" s="83"/>
    </row>
    <row r="183" spans="1:9" x14ac:dyDescent="0.2">
      <c r="A183" s="197" t="s">
        <v>130</v>
      </c>
      <c r="B183" s="198"/>
      <c r="C183" s="198"/>
      <c r="D183" s="199"/>
      <c r="E183" s="10"/>
      <c r="F183" s="8"/>
      <c r="G183" s="66">
        <v>3</v>
      </c>
      <c r="H183" s="24">
        <f t="shared" si="3"/>
        <v>0</v>
      </c>
      <c r="I183" s="83"/>
    </row>
    <row r="184" spans="1:9" ht="13.5" customHeight="1" x14ac:dyDescent="0.2">
      <c r="A184" s="197" t="s">
        <v>140</v>
      </c>
      <c r="B184" s="198"/>
      <c r="C184" s="198"/>
      <c r="D184" s="199"/>
      <c r="E184" s="10"/>
      <c r="F184" s="8"/>
      <c r="G184" s="66">
        <v>3</v>
      </c>
      <c r="H184" s="24">
        <f t="shared" si="3"/>
        <v>0</v>
      </c>
      <c r="I184" s="83"/>
    </row>
    <row r="185" spans="1:9" x14ac:dyDescent="0.2">
      <c r="A185" s="197" t="s">
        <v>131</v>
      </c>
      <c r="B185" s="198"/>
      <c r="C185" s="198"/>
      <c r="D185" s="199"/>
      <c r="E185" s="10"/>
      <c r="F185" s="8"/>
      <c r="G185" s="66">
        <v>3</v>
      </c>
      <c r="H185" s="24">
        <f t="shared" si="3"/>
        <v>0</v>
      </c>
      <c r="I185" s="83"/>
    </row>
    <row r="186" spans="1:9" x14ac:dyDescent="0.2">
      <c r="A186" s="197" t="s">
        <v>132</v>
      </c>
      <c r="B186" s="198"/>
      <c r="C186" s="198"/>
      <c r="D186" s="199"/>
      <c r="E186" s="10"/>
      <c r="F186" s="8"/>
      <c r="G186" s="66">
        <v>3</v>
      </c>
      <c r="H186" s="24">
        <f t="shared" si="3"/>
        <v>0</v>
      </c>
      <c r="I186" s="83"/>
    </row>
    <row r="187" spans="1:9" x14ac:dyDescent="0.2">
      <c r="A187" s="167" t="s">
        <v>150</v>
      </c>
      <c r="B187" s="168"/>
      <c r="C187" s="168"/>
      <c r="D187" s="168"/>
      <c r="E187" s="168"/>
      <c r="F187" s="168"/>
      <c r="G187" s="168"/>
      <c r="H187" s="169"/>
      <c r="I187" s="83"/>
    </row>
    <row r="188" spans="1:9" s="67" customFormat="1" x14ac:dyDescent="0.2">
      <c r="A188" s="197" t="s">
        <v>144</v>
      </c>
      <c r="B188" s="198"/>
      <c r="C188" s="198"/>
      <c r="D188" s="199"/>
      <c r="E188" s="10"/>
      <c r="F188" s="8"/>
      <c r="G188" s="59">
        <v>3</v>
      </c>
      <c r="H188" s="24">
        <f>E188</f>
        <v>0</v>
      </c>
      <c r="I188" s="83"/>
    </row>
    <row r="189" spans="1:9" x14ac:dyDescent="0.2">
      <c r="A189" s="197" t="s">
        <v>145</v>
      </c>
      <c r="B189" s="198"/>
      <c r="C189" s="198"/>
      <c r="D189" s="199"/>
      <c r="E189" s="10"/>
      <c r="F189" s="8"/>
      <c r="G189" s="59">
        <v>3</v>
      </c>
      <c r="H189" s="24">
        <f>E189</f>
        <v>0</v>
      </c>
      <c r="I189" s="83"/>
    </row>
    <row r="190" spans="1:9" x14ac:dyDescent="0.2">
      <c r="A190" s="134" t="s">
        <v>136</v>
      </c>
      <c r="B190" s="135"/>
      <c r="C190" s="135"/>
      <c r="D190" s="135"/>
      <c r="E190" s="135"/>
      <c r="F190" s="135"/>
      <c r="G190" s="135"/>
      <c r="H190" s="136"/>
      <c r="I190" s="85"/>
    </row>
    <row r="191" spans="1:9" x14ac:dyDescent="0.2">
      <c r="A191" s="155" t="s">
        <v>289</v>
      </c>
      <c r="B191" s="156"/>
      <c r="C191" s="156"/>
      <c r="D191" s="157"/>
      <c r="E191" s="10"/>
      <c r="F191" s="8"/>
      <c r="G191" s="55">
        <v>3</v>
      </c>
      <c r="H191" s="24">
        <f>+E191</f>
        <v>0</v>
      </c>
      <c r="I191" s="83"/>
    </row>
    <row r="192" spans="1:9" x14ac:dyDescent="0.2">
      <c r="A192" s="155" t="s">
        <v>290</v>
      </c>
      <c r="B192" s="156"/>
      <c r="C192" s="156"/>
      <c r="D192" s="157"/>
      <c r="E192" s="10"/>
      <c r="F192" s="8"/>
      <c r="G192" s="55">
        <v>3</v>
      </c>
      <c r="H192" s="24">
        <f>+E192</f>
        <v>0</v>
      </c>
      <c r="I192" s="83"/>
    </row>
    <row r="193" spans="1:9" x14ac:dyDescent="0.2">
      <c r="A193" s="155" t="s">
        <v>291</v>
      </c>
      <c r="B193" s="156"/>
      <c r="C193" s="156"/>
      <c r="D193" s="157"/>
      <c r="E193" s="10"/>
      <c r="F193" s="8"/>
      <c r="G193" s="55">
        <v>3</v>
      </c>
      <c r="H193" s="24">
        <f>+E193</f>
        <v>0</v>
      </c>
      <c r="I193" s="83"/>
    </row>
    <row r="194" spans="1:9" x14ac:dyDescent="0.2">
      <c r="A194" s="121" t="s">
        <v>88</v>
      </c>
      <c r="B194" s="122"/>
      <c r="C194" s="122"/>
      <c r="D194" s="122"/>
      <c r="E194" s="122"/>
      <c r="F194" s="123"/>
      <c r="G194" s="63">
        <f>SUM(G172:G193)</f>
        <v>66</v>
      </c>
      <c r="H194" s="63">
        <f>SUM(H172:H193)</f>
        <v>0</v>
      </c>
      <c r="I194" s="83"/>
    </row>
    <row r="195" spans="1:9" x14ac:dyDescent="0.2">
      <c r="A195" s="121" t="s">
        <v>83</v>
      </c>
      <c r="B195" s="122"/>
      <c r="C195" s="122"/>
      <c r="D195" s="122"/>
      <c r="E195" s="122"/>
      <c r="F195" s="123"/>
      <c r="G195" s="63">
        <v>100</v>
      </c>
      <c r="H195" s="57">
        <f>+G195*H194/G194</f>
        <v>0</v>
      </c>
      <c r="I195" s="83"/>
    </row>
    <row r="196" spans="1:9" ht="13.5" thickBot="1" x14ac:dyDescent="0.25">
      <c r="A196" s="182" t="s">
        <v>134</v>
      </c>
      <c r="B196" s="183"/>
      <c r="C196" s="183"/>
      <c r="D196" s="183"/>
      <c r="E196" s="183"/>
      <c r="F196" s="183"/>
      <c r="G196" s="183"/>
      <c r="H196" s="183"/>
      <c r="I196" s="184"/>
    </row>
    <row r="197" spans="1:9" s="7" customFormat="1" ht="6.95" customHeight="1" thickBot="1" x14ac:dyDescent="0.25">
      <c r="A197" s="212"/>
      <c r="B197" s="213"/>
      <c r="C197" s="213"/>
      <c r="D197" s="213"/>
      <c r="E197" s="213"/>
      <c r="F197" s="213"/>
      <c r="G197" s="213"/>
      <c r="H197" s="213"/>
      <c r="I197" s="214"/>
    </row>
    <row r="198" spans="1:9" ht="30" customHeight="1" x14ac:dyDescent="0.2">
      <c r="A198" s="219" t="s">
        <v>247</v>
      </c>
      <c r="B198" s="220"/>
      <c r="C198" s="220"/>
      <c r="D198" s="220"/>
      <c r="E198" s="220"/>
      <c r="F198" s="220"/>
      <c r="G198" s="220"/>
      <c r="H198" s="221"/>
      <c r="I198" s="87" t="s">
        <v>120</v>
      </c>
    </row>
    <row r="199" spans="1:9" s="7" customFormat="1" x14ac:dyDescent="0.2">
      <c r="A199" s="326"/>
      <c r="B199" s="327"/>
      <c r="C199" s="327"/>
      <c r="D199" s="328"/>
      <c r="E199" s="71" t="s">
        <v>6</v>
      </c>
      <c r="F199" s="71" t="s">
        <v>32</v>
      </c>
      <c r="G199" s="71" t="s">
        <v>35</v>
      </c>
      <c r="H199" s="71" t="s">
        <v>139</v>
      </c>
      <c r="I199" s="83"/>
    </row>
    <row r="200" spans="1:9" x14ac:dyDescent="0.2">
      <c r="A200" s="176" t="s">
        <v>142</v>
      </c>
      <c r="B200" s="177"/>
      <c r="C200" s="177"/>
      <c r="D200" s="178"/>
      <c r="E200" s="10"/>
      <c r="F200" s="8"/>
      <c r="G200" s="10">
        <v>5</v>
      </c>
      <c r="H200" s="10">
        <f>+E200</f>
        <v>0</v>
      </c>
      <c r="I200" s="83"/>
    </row>
    <row r="201" spans="1:9" x14ac:dyDescent="0.2">
      <c r="A201" s="176" t="s">
        <v>143</v>
      </c>
      <c r="B201" s="177"/>
      <c r="C201" s="177"/>
      <c r="D201" s="178"/>
      <c r="E201" s="10"/>
      <c r="F201" s="8"/>
      <c r="G201" s="10">
        <v>5</v>
      </c>
      <c r="H201" s="10">
        <f>+E201</f>
        <v>0</v>
      </c>
      <c r="I201" s="83"/>
    </row>
    <row r="202" spans="1:9" x14ac:dyDescent="0.2">
      <c r="A202" s="173" t="s">
        <v>167</v>
      </c>
      <c r="B202" s="174"/>
      <c r="C202" s="174"/>
      <c r="D202" s="174"/>
      <c r="E202" s="174"/>
      <c r="F202" s="174"/>
      <c r="G202" s="174"/>
      <c r="H202" s="175"/>
      <c r="I202" s="83"/>
    </row>
    <row r="203" spans="1:9" x14ac:dyDescent="0.2">
      <c r="A203" s="176" t="s">
        <v>141</v>
      </c>
      <c r="B203" s="177"/>
      <c r="C203" s="177"/>
      <c r="D203" s="178"/>
      <c r="E203" s="11"/>
      <c r="F203" s="11"/>
      <c r="G203" s="10">
        <v>5</v>
      </c>
      <c r="H203" s="10">
        <f>E203</f>
        <v>0</v>
      </c>
      <c r="I203" s="83"/>
    </row>
    <row r="204" spans="1:9" x14ac:dyDescent="0.2">
      <c r="A204" s="84" t="s">
        <v>10</v>
      </c>
      <c r="B204" s="58" t="s">
        <v>61</v>
      </c>
      <c r="C204" s="58" t="s">
        <v>62</v>
      </c>
      <c r="D204" s="58" t="s">
        <v>63</v>
      </c>
      <c r="E204" s="63" t="s">
        <v>6</v>
      </c>
      <c r="F204" s="63" t="s">
        <v>32</v>
      </c>
      <c r="G204" s="63" t="s">
        <v>35</v>
      </c>
      <c r="H204" s="63" t="s">
        <v>33</v>
      </c>
      <c r="I204" s="83"/>
    </row>
    <row r="205" spans="1:9" x14ac:dyDescent="0.2">
      <c r="A205" s="88" t="s">
        <v>60</v>
      </c>
      <c r="B205" s="62"/>
      <c r="C205" s="62"/>
      <c r="D205" s="62"/>
      <c r="E205" s="11"/>
      <c r="F205" s="9"/>
      <c r="G205" s="10">
        <v>5</v>
      </c>
      <c r="H205" s="10">
        <f>E205</f>
        <v>0</v>
      </c>
      <c r="I205" s="83"/>
    </row>
    <row r="206" spans="1:9" x14ac:dyDescent="0.2">
      <c r="A206" s="80" t="s">
        <v>67</v>
      </c>
      <c r="B206" s="12"/>
      <c r="C206" s="12"/>
      <c r="D206" s="12"/>
      <c r="E206" s="11"/>
      <c r="F206" s="9"/>
      <c r="G206" s="10">
        <v>5</v>
      </c>
      <c r="H206" s="10">
        <f>E206</f>
        <v>0</v>
      </c>
      <c r="I206" s="83"/>
    </row>
    <row r="207" spans="1:9" s="67" customFormat="1" ht="30" customHeight="1" x14ac:dyDescent="0.2">
      <c r="A207" s="173" t="s">
        <v>168</v>
      </c>
      <c r="B207" s="174"/>
      <c r="C207" s="174"/>
      <c r="D207" s="174"/>
      <c r="E207" s="174"/>
      <c r="F207" s="174"/>
      <c r="G207" s="174"/>
      <c r="H207" s="175"/>
      <c r="I207" s="83"/>
    </row>
    <row r="208" spans="1:9" ht="27" customHeight="1" x14ac:dyDescent="0.2">
      <c r="A208" s="155" t="s">
        <v>72</v>
      </c>
      <c r="B208" s="156"/>
      <c r="C208" s="156"/>
      <c r="D208" s="157"/>
      <c r="E208" s="11"/>
      <c r="F208" s="9"/>
      <c r="G208" s="24">
        <v>3</v>
      </c>
      <c r="H208" s="24">
        <f>+E208</f>
        <v>0</v>
      </c>
      <c r="I208" s="83"/>
    </row>
    <row r="209" spans="1:12" x14ac:dyDescent="0.2">
      <c r="A209" s="197" t="s">
        <v>192</v>
      </c>
      <c r="B209" s="198"/>
      <c r="C209" s="198"/>
      <c r="D209" s="199"/>
      <c r="E209" s="8"/>
      <c r="F209" s="8"/>
      <c r="G209" s="10">
        <v>3</v>
      </c>
      <c r="H209" s="10">
        <f>E209</f>
        <v>0</v>
      </c>
      <c r="I209" s="76"/>
    </row>
    <row r="210" spans="1:12" x14ac:dyDescent="0.2">
      <c r="A210" s="155" t="s">
        <v>74</v>
      </c>
      <c r="B210" s="156"/>
      <c r="C210" s="156"/>
      <c r="D210" s="157"/>
      <c r="E210" s="11"/>
      <c r="F210" s="9"/>
      <c r="G210" s="24">
        <v>3</v>
      </c>
      <c r="H210" s="24">
        <f>+E210</f>
        <v>0</v>
      </c>
      <c r="I210" s="83"/>
    </row>
    <row r="211" spans="1:12" ht="23.25" customHeight="1" x14ac:dyDescent="0.2">
      <c r="A211" s="197" t="s">
        <v>224</v>
      </c>
      <c r="B211" s="198"/>
      <c r="C211" s="198"/>
      <c r="D211" s="199"/>
      <c r="E211" s="50"/>
      <c r="F211" s="50"/>
      <c r="G211" s="24">
        <v>3</v>
      </c>
      <c r="H211" s="24">
        <f>+E211</f>
        <v>0</v>
      </c>
      <c r="I211" s="76"/>
    </row>
    <row r="212" spans="1:12" ht="36" customHeight="1" x14ac:dyDescent="0.2">
      <c r="A212" s="194" t="s">
        <v>75</v>
      </c>
      <c r="B212" s="195"/>
      <c r="C212" s="195"/>
      <c r="D212" s="196"/>
      <c r="E212" s="11"/>
      <c r="F212" s="9"/>
      <c r="G212" s="24">
        <v>3</v>
      </c>
      <c r="H212" s="24">
        <f>+E212</f>
        <v>0</v>
      </c>
      <c r="I212" s="83"/>
    </row>
    <row r="213" spans="1:12" ht="13.5" customHeight="1" x14ac:dyDescent="0.2">
      <c r="A213" s="121" t="s">
        <v>90</v>
      </c>
      <c r="B213" s="122"/>
      <c r="C213" s="122"/>
      <c r="D213" s="122"/>
      <c r="E213" s="122"/>
      <c r="F213" s="123"/>
      <c r="G213" s="63">
        <f>SUM(G200:G212)</f>
        <v>40</v>
      </c>
      <c r="H213" s="63">
        <f>SUM(H200:H212)</f>
        <v>0</v>
      </c>
      <c r="I213" s="83"/>
    </row>
    <row r="214" spans="1:12" x14ac:dyDescent="0.2">
      <c r="A214" s="121" t="s">
        <v>83</v>
      </c>
      <c r="B214" s="122"/>
      <c r="C214" s="122"/>
      <c r="D214" s="122"/>
      <c r="E214" s="122"/>
      <c r="F214" s="123"/>
      <c r="G214" s="63">
        <v>100</v>
      </c>
      <c r="H214" s="57">
        <f>+G214*H213/G213</f>
        <v>0</v>
      </c>
      <c r="I214" s="83"/>
    </row>
    <row r="215" spans="1:12" ht="13.5" thickBot="1" x14ac:dyDescent="0.25">
      <c r="A215" s="182" t="s">
        <v>134</v>
      </c>
      <c r="B215" s="183"/>
      <c r="C215" s="183"/>
      <c r="D215" s="183"/>
      <c r="E215" s="183"/>
      <c r="F215" s="183"/>
      <c r="G215" s="183"/>
      <c r="H215" s="183"/>
      <c r="I215" s="184"/>
      <c r="L215" s="47"/>
    </row>
    <row r="216" spans="1:12" ht="13.5" customHeight="1" thickBot="1" x14ac:dyDescent="0.25">
      <c r="A216" s="206" t="s">
        <v>292</v>
      </c>
      <c r="B216" s="324"/>
      <c r="C216" s="324"/>
      <c r="D216" s="324"/>
      <c r="E216" s="324"/>
      <c r="F216" s="324"/>
      <c r="G216" s="324"/>
      <c r="H216" s="324"/>
      <c r="I216" s="325"/>
      <c r="L216" s="47"/>
    </row>
    <row r="217" spans="1:12" ht="30" customHeight="1" x14ac:dyDescent="0.2">
      <c r="A217" s="283" t="s">
        <v>248</v>
      </c>
      <c r="B217" s="284"/>
      <c r="C217" s="284"/>
      <c r="D217" s="284"/>
      <c r="E217" s="284"/>
      <c r="F217" s="284"/>
      <c r="G217" s="284"/>
      <c r="H217" s="284"/>
      <c r="I217" s="87" t="s">
        <v>120</v>
      </c>
    </row>
    <row r="218" spans="1:12" ht="26.25" customHeight="1" x14ac:dyDescent="0.2">
      <c r="A218" s="185" t="s">
        <v>225</v>
      </c>
      <c r="B218" s="186"/>
      <c r="C218" s="186"/>
      <c r="D218" s="186"/>
      <c r="E218" s="63" t="s">
        <v>6</v>
      </c>
      <c r="F218" s="63" t="s">
        <v>32</v>
      </c>
      <c r="G218" s="63" t="s">
        <v>35</v>
      </c>
      <c r="H218" s="63" t="s">
        <v>33</v>
      </c>
      <c r="I218" s="104"/>
    </row>
    <row r="219" spans="1:12" x14ac:dyDescent="0.2">
      <c r="A219" s="187" t="s">
        <v>181</v>
      </c>
      <c r="B219" s="188"/>
      <c r="C219" s="188"/>
      <c r="D219" s="189"/>
      <c r="E219" s="51"/>
      <c r="F219" s="51"/>
      <c r="G219" s="92">
        <v>4</v>
      </c>
      <c r="H219" s="92">
        <f>E219</f>
        <v>0</v>
      </c>
      <c r="I219" s="104"/>
    </row>
    <row r="220" spans="1:12" x14ac:dyDescent="0.2">
      <c r="A220" s="187" t="s">
        <v>182</v>
      </c>
      <c r="B220" s="188"/>
      <c r="C220" s="188"/>
      <c r="D220" s="189"/>
      <c r="E220" s="51"/>
      <c r="F220" s="51"/>
      <c r="G220" s="92">
        <v>4</v>
      </c>
      <c r="H220" s="92">
        <f>E220</f>
        <v>0</v>
      </c>
      <c r="I220" s="104"/>
    </row>
    <row r="221" spans="1:12" x14ac:dyDescent="0.2">
      <c r="A221" s="192" t="s">
        <v>226</v>
      </c>
      <c r="B221" s="193"/>
      <c r="C221" s="193"/>
      <c r="D221" s="193"/>
      <c r="E221" s="63" t="s">
        <v>6</v>
      </c>
      <c r="F221" s="63" t="s">
        <v>32</v>
      </c>
      <c r="G221" s="63" t="s">
        <v>35</v>
      </c>
      <c r="H221" s="63" t="s">
        <v>33</v>
      </c>
      <c r="I221" s="83"/>
    </row>
    <row r="222" spans="1:12" ht="24.75" customHeight="1" x14ac:dyDescent="0.2">
      <c r="A222" s="190" t="s">
        <v>179</v>
      </c>
      <c r="B222" s="191"/>
      <c r="C222" s="191"/>
      <c r="D222" s="191"/>
      <c r="E222" s="10"/>
      <c r="F222" s="8"/>
      <c r="G222" s="24">
        <v>4</v>
      </c>
      <c r="H222" s="24">
        <f>+E222</f>
        <v>0</v>
      </c>
      <c r="I222" s="83"/>
    </row>
    <row r="223" spans="1:12" x14ac:dyDescent="0.2">
      <c r="A223" s="179" t="s">
        <v>180</v>
      </c>
      <c r="B223" s="180"/>
      <c r="C223" s="180"/>
      <c r="D223" s="181"/>
      <c r="E223" s="10"/>
      <c r="F223" s="8"/>
      <c r="G223" s="10">
        <v>4</v>
      </c>
      <c r="H223" s="10">
        <v>0</v>
      </c>
      <c r="I223" s="83"/>
    </row>
    <row r="224" spans="1:12" x14ac:dyDescent="0.2">
      <c r="A224" s="121" t="s">
        <v>178</v>
      </c>
      <c r="B224" s="122"/>
      <c r="C224" s="122"/>
      <c r="D224" s="122"/>
      <c r="E224" s="122"/>
      <c r="F224" s="123"/>
      <c r="G224" s="63">
        <f>+G222+G223+G220+G219</f>
        <v>16</v>
      </c>
      <c r="H224" s="63">
        <f>H222+H223+H220+H219</f>
        <v>0</v>
      </c>
      <c r="I224" s="83"/>
    </row>
    <row r="225" spans="1:9" x14ac:dyDescent="0.2">
      <c r="A225" s="121" t="s">
        <v>83</v>
      </c>
      <c r="B225" s="122"/>
      <c r="C225" s="122"/>
      <c r="D225" s="122"/>
      <c r="E225" s="122"/>
      <c r="F225" s="123"/>
      <c r="G225" s="63">
        <v>100</v>
      </c>
      <c r="H225" s="57">
        <f>+G225*H224/G224</f>
        <v>0</v>
      </c>
      <c r="I225" s="83"/>
    </row>
    <row r="226" spans="1:9" ht="13.5" customHeight="1" thickBot="1" x14ac:dyDescent="0.25">
      <c r="A226" s="200" t="s">
        <v>196</v>
      </c>
      <c r="B226" s="201"/>
      <c r="C226" s="201"/>
      <c r="D226" s="201"/>
      <c r="E226" s="201"/>
      <c r="F226" s="201"/>
      <c r="G226" s="201"/>
      <c r="H226" s="201"/>
      <c r="I226" s="202"/>
    </row>
    <row r="227" spans="1:9" ht="10.5" customHeight="1" thickBot="1" x14ac:dyDescent="0.25">
      <c r="A227" s="206" t="s">
        <v>292</v>
      </c>
      <c r="B227" s="207"/>
      <c r="C227" s="207"/>
      <c r="D227" s="207"/>
      <c r="E227" s="207"/>
      <c r="F227" s="207"/>
      <c r="G227" s="207"/>
      <c r="H227" s="207"/>
      <c r="I227" s="208"/>
    </row>
    <row r="228" spans="1:9" s="67" customFormat="1" ht="30" customHeight="1" thickBot="1" x14ac:dyDescent="0.25">
      <c r="A228" s="247" t="s">
        <v>255</v>
      </c>
      <c r="B228" s="248"/>
      <c r="C228" s="248"/>
      <c r="D228" s="248"/>
      <c r="E228" s="248"/>
      <c r="F228" s="248"/>
      <c r="G228" s="248"/>
      <c r="H228" s="248"/>
      <c r="I228" s="249"/>
    </row>
    <row r="229" spans="1:9" ht="6.95" customHeight="1" thickBot="1" x14ac:dyDescent="0.25">
      <c r="A229" s="212"/>
      <c r="B229" s="213"/>
      <c r="C229" s="213"/>
      <c r="D229" s="213"/>
      <c r="E229" s="213"/>
      <c r="F229" s="213"/>
      <c r="G229" s="213"/>
      <c r="H229" s="213"/>
      <c r="I229" s="214"/>
    </row>
    <row r="230" spans="1:9" s="7" customFormat="1" ht="30" customHeight="1" x14ac:dyDescent="0.2">
      <c r="A230" s="277" t="s">
        <v>227</v>
      </c>
      <c r="B230" s="278"/>
      <c r="C230" s="278"/>
      <c r="D230" s="278"/>
      <c r="E230" s="278"/>
      <c r="F230" s="278"/>
      <c r="G230" s="278"/>
      <c r="H230" s="279"/>
      <c r="I230" s="105" t="s">
        <v>120</v>
      </c>
    </row>
    <row r="231" spans="1:9" s="7" customFormat="1" x14ac:dyDescent="0.2">
      <c r="A231" s="134" t="s">
        <v>228</v>
      </c>
      <c r="B231" s="135"/>
      <c r="C231" s="135"/>
      <c r="D231" s="136"/>
      <c r="E231" s="63" t="s">
        <v>6</v>
      </c>
      <c r="F231" s="63" t="s">
        <v>32</v>
      </c>
      <c r="G231" s="63" t="s">
        <v>35</v>
      </c>
      <c r="H231" s="63" t="s">
        <v>201</v>
      </c>
      <c r="I231" s="106"/>
    </row>
    <row r="232" spans="1:9" s="7" customFormat="1" x14ac:dyDescent="0.2">
      <c r="A232" s="176" t="s">
        <v>229</v>
      </c>
      <c r="B232" s="177"/>
      <c r="C232" s="177"/>
      <c r="D232" s="178"/>
      <c r="E232" s="107"/>
      <c r="F232" s="107"/>
      <c r="G232" s="108">
        <v>4</v>
      </c>
      <c r="H232" s="108">
        <f>E232</f>
        <v>0</v>
      </c>
      <c r="I232" s="106"/>
    </row>
    <row r="233" spans="1:9" s="7" customFormat="1" x14ac:dyDescent="0.2">
      <c r="A233" s="176" t="s">
        <v>260</v>
      </c>
      <c r="B233" s="177"/>
      <c r="C233" s="177"/>
      <c r="D233" s="178"/>
      <c r="E233" s="107"/>
      <c r="F233" s="107"/>
      <c r="G233" s="108">
        <v>4</v>
      </c>
      <c r="H233" s="108">
        <f>E233</f>
        <v>0</v>
      </c>
      <c r="I233" s="106"/>
    </row>
    <row r="234" spans="1:9" ht="22.5" x14ac:dyDescent="0.2">
      <c r="A234" s="185" t="s">
        <v>230</v>
      </c>
      <c r="B234" s="186"/>
      <c r="C234" s="65" t="s">
        <v>124</v>
      </c>
      <c r="D234" s="65" t="s">
        <v>125</v>
      </c>
      <c r="E234" s="65" t="s">
        <v>6</v>
      </c>
      <c r="F234" s="65" t="s">
        <v>32</v>
      </c>
      <c r="G234" s="63" t="s">
        <v>35</v>
      </c>
      <c r="H234" s="63" t="s">
        <v>201</v>
      </c>
      <c r="I234" s="76"/>
    </row>
    <row r="235" spans="1:9" ht="13.5" customHeight="1" x14ac:dyDescent="0.2">
      <c r="A235" s="222" t="s">
        <v>71</v>
      </c>
      <c r="B235" s="223"/>
      <c r="C235" s="8"/>
      <c r="D235" s="8"/>
      <c r="E235" s="10"/>
      <c r="F235" s="10"/>
      <c r="G235" s="10">
        <v>3</v>
      </c>
      <c r="H235" s="10">
        <f>+E235</f>
        <v>0</v>
      </c>
      <c r="I235" s="76"/>
    </row>
    <row r="236" spans="1:9" ht="15.75" customHeight="1" x14ac:dyDescent="0.2">
      <c r="A236" s="222" t="s">
        <v>86</v>
      </c>
      <c r="B236" s="223"/>
      <c r="C236" s="8"/>
      <c r="D236" s="8"/>
      <c r="E236" s="10"/>
      <c r="F236" s="10"/>
      <c r="G236" s="10">
        <v>3</v>
      </c>
      <c r="H236" s="10">
        <f>+E236</f>
        <v>0</v>
      </c>
      <c r="I236" s="86"/>
    </row>
    <row r="237" spans="1:9" ht="15.75" customHeight="1" x14ac:dyDescent="0.2">
      <c r="A237" s="222" t="s">
        <v>87</v>
      </c>
      <c r="B237" s="223"/>
      <c r="C237" s="8"/>
      <c r="D237" s="8"/>
      <c r="E237" s="10"/>
      <c r="F237" s="10"/>
      <c r="G237" s="10">
        <v>3</v>
      </c>
      <c r="H237" s="10">
        <f>+E237</f>
        <v>0</v>
      </c>
      <c r="I237" s="76"/>
    </row>
    <row r="238" spans="1:9" ht="13.5" customHeight="1" x14ac:dyDescent="0.2">
      <c r="A238" s="222" t="s">
        <v>126</v>
      </c>
      <c r="B238" s="223"/>
      <c r="C238" s="8"/>
      <c r="D238" s="8"/>
      <c r="E238" s="10"/>
      <c r="F238" s="10"/>
      <c r="G238" s="10">
        <v>3</v>
      </c>
      <c r="H238" s="10">
        <f>+E238</f>
        <v>0</v>
      </c>
      <c r="I238" s="76"/>
    </row>
    <row r="239" spans="1:9" ht="14.25" customHeight="1" x14ac:dyDescent="0.2">
      <c r="A239" s="121" t="s">
        <v>127</v>
      </c>
      <c r="B239" s="122"/>
      <c r="C239" s="122"/>
      <c r="D239" s="122"/>
      <c r="E239" s="122"/>
      <c r="F239" s="123"/>
      <c r="G239" s="63">
        <f>+G235+G238+G236+G237</f>
        <v>12</v>
      </c>
      <c r="H239" s="63">
        <f>+H235+H238+H236+H237</f>
        <v>0</v>
      </c>
      <c r="I239" s="76"/>
    </row>
    <row r="240" spans="1:9" ht="12.75" customHeight="1" x14ac:dyDescent="0.2">
      <c r="A240" s="121" t="s">
        <v>83</v>
      </c>
      <c r="B240" s="122"/>
      <c r="C240" s="122"/>
      <c r="D240" s="122"/>
      <c r="E240" s="122"/>
      <c r="F240" s="123"/>
      <c r="G240" s="63">
        <v>100</v>
      </c>
      <c r="H240" s="57">
        <f>+G240*H239/G239</f>
        <v>0</v>
      </c>
      <c r="I240" s="76"/>
    </row>
    <row r="241" spans="1:9" ht="13.5" customHeight="1" thickBot="1" x14ac:dyDescent="0.25">
      <c r="A241" s="200" t="s">
        <v>196</v>
      </c>
      <c r="B241" s="201"/>
      <c r="C241" s="201"/>
      <c r="D241" s="201"/>
      <c r="E241" s="201"/>
      <c r="F241" s="201"/>
      <c r="G241" s="201"/>
      <c r="H241" s="201"/>
      <c r="I241" s="202"/>
    </row>
    <row r="242" spans="1:9" ht="6.95" customHeight="1" thickBot="1" x14ac:dyDescent="0.25">
      <c r="A242" s="109"/>
      <c r="B242" s="110"/>
      <c r="C242" s="110"/>
      <c r="D242" s="110"/>
      <c r="E242" s="110"/>
      <c r="F242" s="110"/>
      <c r="G242" s="110"/>
      <c r="H242" s="110"/>
      <c r="I242" s="111"/>
    </row>
    <row r="243" spans="1:9" s="67" customFormat="1" ht="30" customHeight="1" x14ac:dyDescent="0.2">
      <c r="A243" s="149" t="s">
        <v>231</v>
      </c>
      <c r="B243" s="150"/>
      <c r="C243" s="150"/>
      <c r="D243" s="150"/>
      <c r="E243" s="150"/>
      <c r="F243" s="150"/>
      <c r="G243" s="150"/>
      <c r="H243" s="151"/>
      <c r="I243" s="89" t="s">
        <v>120</v>
      </c>
    </row>
    <row r="244" spans="1:9" x14ac:dyDescent="0.2">
      <c r="A244" s="173" t="s">
        <v>172</v>
      </c>
      <c r="B244" s="174"/>
      <c r="C244" s="174"/>
      <c r="D244" s="175"/>
      <c r="E244" s="63" t="s">
        <v>6</v>
      </c>
      <c r="F244" s="63" t="s">
        <v>32</v>
      </c>
      <c r="G244" s="63" t="s">
        <v>35</v>
      </c>
      <c r="H244" s="63" t="s">
        <v>33</v>
      </c>
      <c r="I244" s="83"/>
    </row>
    <row r="245" spans="1:9" x14ac:dyDescent="0.2">
      <c r="A245" s="176" t="s">
        <v>163</v>
      </c>
      <c r="B245" s="177"/>
      <c r="C245" s="177"/>
      <c r="D245" s="178"/>
      <c r="E245" s="10"/>
      <c r="F245" s="12"/>
      <c r="G245" s="10">
        <v>4</v>
      </c>
      <c r="H245" s="10">
        <f>+E245</f>
        <v>0</v>
      </c>
      <c r="I245" s="83"/>
    </row>
    <row r="246" spans="1:9" x14ac:dyDescent="0.2">
      <c r="A246" s="176" t="s">
        <v>232</v>
      </c>
      <c r="B246" s="177"/>
      <c r="C246" s="177"/>
      <c r="D246" s="178"/>
      <c r="E246" s="10"/>
      <c r="F246" s="12"/>
      <c r="G246" s="10">
        <v>4</v>
      </c>
      <c r="H246" s="10">
        <f>+E246</f>
        <v>0</v>
      </c>
      <c r="I246" s="83"/>
    </row>
    <row r="247" spans="1:9" x14ac:dyDescent="0.2">
      <c r="A247" s="173" t="s">
        <v>173</v>
      </c>
      <c r="B247" s="174"/>
      <c r="C247" s="174"/>
      <c r="D247" s="174"/>
      <c r="E247" s="174"/>
      <c r="F247" s="174"/>
      <c r="G247" s="174"/>
      <c r="H247" s="175"/>
      <c r="I247" s="83"/>
    </row>
    <row r="248" spans="1:9" x14ac:dyDescent="0.2">
      <c r="A248" s="176" t="s">
        <v>15</v>
      </c>
      <c r="B248" s="177"/>
      <c r="C248" s="177"/>
      <c r="D248" s="178"/>
      <c r="E248" s="10"/>
      <c r="F248" s="8"/>
      <c r="G248" s="10">
        <v>4</v>
      </c>
      <c r="H248" s="10">
        <f>+E248</f>
        <v>0</v>
      </c>
      <c r="I248" s="83"/>
    </row>
    <row r="249" spans="1:9" x14ac:dyDescent="0.2">
      <c r="A249" s="176" t="s">
        <v>22</v>
      </c>
      <c r="B249" s="177"/>
      <c r="C249" s="177"/>
      <c r="D249" s="178"/>
      <c r="E249" s="10"/>
      <c r="F249" s="8"/>
      <c r="G249" s="10">
        <v>3</v>
      </c>
      <c r="H249" s="10">
        <f>+E249</f>
        <v>0</v>
      </c>
      <c r="I249" s="83"/>
    </row>
    <row r="250" spans="1:9" x14ac:dyDescent="0.2">
      <c r="A250" s="176" t="s">
        <v>16</v>
      </c>
      <c r="B250" s="177"/>
      <c r="C250" s="177"/>
      <c r="D250" s="178"/>
      <c r="E250" s="10"/>
      <c r="F250" s="8"/>
      <c r="G250" s="10">
        <v>2</v>
      </c>
      <c r="H250" s="10">
        <f>+E250</f>
        <v>0</v>
      </c>
      <c r="I250" s="83"/>
    </row>
    <row r="251" spans="1:9" x14ac:dyDescent="0.2">
      <c r="A251" s="280" t="s">
        <v>174</v>
      </c>
      <c r="B251" s="281"/>
      <c r="C251" s="281"/>
      <c r="D251" s="281"/>
      <c r="E251" s="281"/>
      <c r="F251" s="281"/>
      <c r="G251" s="281"/>
      <c r="H251" s="282"/>
      <c r="I251" s="83"/>
    </row>
    <row r="252" spans="1:9" x14ac:dyDescent="0.2">
      <c r="A252" s="176" t="s">
        <v>23</v>
      </c>
      <c r="B252" s="177"/>
      <c r="C252" s="177"/>
      <c r="D252" s="178"/>
      <c r="E252" s="10"/>
      <c r="F252" s="8"/>
      <c r="G252" s="10">
        <v>5</v>
      </c>
      <c r="H252" s="10">
        <f>+E252</f>
        <v>0</v>
      </c>
      <c r="I252" s="83"/>
    </row>
    <row r="253" spans="1:9" x14ac:dyDescent="0.2">
      <c r="A253" s="176" t="s">
        <v>24</v>
      </c>
      <c r="B253" s="177"/>
      <c r="C253" s="177"/>
      <c r="D253" s="178"/>
      <c r="E253" s="10"/>
      <c r="F253" s="8"/>
      <c r="G253" s="10">
        <v>5</v>
      </c>
      <c r="H253" s="10">
        <f>+E253</f>
        <v>0</v>
      </c>
      <c r="I253" s="83"/>
    </row>
    <row r="254" spans="1:9" x14ac:dyDescent="0.2">
      <c r="A254" s="121" t="s">
        <v>25</v>
      </c>
      <c r="B254" s="122"/>
      <c r="C254" s="122"/>
      <c r="D254" s="122"/>
      <c r="E254" s="122"/>
      <c r="F254" s="123"/>
      <c r="G254" s="63">
        <f>SUM(G245:G253)</f>
        <v>27</v>
      </c>
      <c r="H254" s="63">
        <f>SUM(H245:H253)</f>
        <v>0</v>
      </c>
      <c r="I254" s="83"/>
    </row>
    <row r="255" spans="1:9" x14ac:dyDescent="0.2">
      <c r="A255" s="121" t="s">
        <v>83</v>
      </c>
      <c r="B255" s="122"/>
      <c r="C255" s="122"/>
      <c r="D255" s="122"/>
      <c r="E255" s="122"/>
      <c r="F255" s="123"/>
      <c r="G255" s="63">
        <v>100</v>
      </c>
      <c r="H255" s="57">
        <f>+G255*H254/G254</f>
        <v>0</v>
      </c>
      <c r="I255" s="83"/>
    </row>
    <row r="256" spans="1:9" ht="13.5" thickBot="1" x14ac:dyDescent="0.25">
      <c r="A256" s="203" t="s">
        <v>161</v>
      </c>
      <c r="B256" s="204"/>
      <c r="C256" s="204"/>
      <c r="D256" s="204"/>
      <c r="E256" s="204"/>
      <c r="F256" s="204"/>
      <c r="G256" s="204"/>
      <c r="H256" s="204"/>
      <c r="I256" s="205"/>
    </row>
    <row r="257" spans="1:9" ht="6.95" customHeight="1" thickBot="1" x14ac:dyDescent="0.25">
      <c r="A257" s="170"/>
      <c r="B257" s="171"/>
      <c r="C257" s="171"/>
      <c r="D257" s="171"/>
      <c r="E257" s="171"/>
      <c r="F257" s="171"/>
      <c r="G257" s="171"/>
      <c r="H257" s="171"/>
      <c r="I257" s="172"/>
    </row>
    <row r="258" spans="1:9" s="75" customFormat="1" ht="30" customHeight="1" x14ac:dyDescent="0.2">
      <c r="A258" s="149" t="s">
        <v>233</v>
      </c>
      <c r="B258" s="150"/>
      <c r="C258" s="150"/>
      <c r="D258" s="150"/>
      <c r="E258" s="150"/>
      <c r="F258" s="150"/>
      <c r="G258" s="150"/>
      <c r="H258" s="151"/>
      <c r="I258" s="89" t="s">
        <v>120</v>
      </c>
    </row>
    <row r="259" spans="1:9" x14ac:dyDescent="0.2">
      <c r="A259" s="173" t="s">
        <v>234</v>
      </c>
      <c r="B259" s="174"/>
      <c r="C259" s="174"/>
      <c r="D259" s="175"/>
      <c r="E259" s="63" t="s">
        <v>6</v>
      </c>
      <c r="F259" s="63" t="s">
        <v>32</v>
      </c>
      <c r="G259" s="63" t="s">
        <v>35</v>
      </c>
      <c r="H259" s="63" t="s">
        <v>33</v>
      </c>
      <c r="I259" s="83"/>
    </row>
    <row r="260" spans="1:9" s="72" customFormat="1" ht="51" customHeight="1" x14ac:dyDescent="0.2">
      <c r="A260" s="161" t="s">
        <v>91</v>
      </c>
      <c r="B260" s="162"/>
      <c r="C260" s="162"/>
      <c r="D260" s="163"/>
      <c r="E260" s="64"/>
      <c r="F260" s="64"/>
      <c r="G260" s="74">
        <v>2</v>
      </c>
      <c r="H260" s="60">
        <f>+E260</f>
        <v>0</v>
      </c>
      <c r="I260" s="90"/>
    </row>
    <row r="261" spans="1:9" ht="23.25" customHeight="1" x14ac:dyDescent="0.2">
      <c r="A261" s="161" t="s">
        <v>92</v>
      </c>
      <c r="B261" s="162"/>
      <c r="C261" s="162"/>
      <c r="D261" s="163"/>
      <c r="E261" s="68"/>
      <c r="F261" s="69"/>
      <c r="G261" s="60">
        <v>2</v>
      </c>
      <c r="H261" s="60">
        <f>+E261</f>
        <v>0</v>
      </c>
      <c r="I261" s="83"/>
    </row>
    <row r="262" spans="1:9" ht="120.75" customHeight="1" x14ac:dyDescent="0.2">
      <c r="A262" s="164" t="s">
        <v>235</v>
      </c>
      <c r="B262" s="165"/>
      <c r="C262" s="165"/>
      <c r="D262" s="166"/>
      <c r="E262" s="73"/>
      <c r="F262" s="73"/>
      <c r="G262" s="74">
        <v>2</v>
      </c>
      <c r="H262" s="60">
        <f>+E262</f>
        <v>0</v>
      </c>
      <c r="I262" s="83"/>
    </row>
    <row r="263" spans="1:9" ht="15.75" customHeight="1" x14ac:dyDescent="0.2">
      <c r="A263" s="167" t="s">
        <v>236</v>
      </c>
      <c r="B263" s="168"/>
      <c r="C263" s="168"/>
      <c r="D263" s="168"/>
      <c r="E263" s="168"/>
      <c r="F263" s="168"/>
      <c r="G263" s="168"/>
      <c r="H263" s="169"/>
      <c r="I263" s="83"/>
    </row>
    <row r="264" spans="1:9" ht="12.75" customHeight="1" x14ac:dyDescent="0.2">
      <c r="A264" s="155" t="s">
        <v>93</v>
      </c>
      <c r="B264" s="156"/>
      <c r="C264" s="156"/>
      <c r="D264" s="157"/>
      <c r="E264" s="52"/>
      <c r="F264" s="50"/>
      <c r="G264" s="24">
        <v>2</v>
      </c>
      <c r="H264" s="24">
        <f t="shared" ref="H264:H269" si="4">E264</f>
        <v>0</v>
      </c>
      <c r="I264" s="83"/>
    </row>
    <row r="265" spans="1:9" x14ac:dyDescent="0.2">
      <c r="A265" s="155" t="s">
        <v>94</v>
      </c>
      <c r="B265" s="156"/>
      <c r="C265" s="156"/>
      <c r="D265" s="157"/>
      <c r="E265" s="52"/>
      <c r="F265" s="50"/>
      <c r="G265" s="24">
        <v>2</v>
      </c>
      <c r="H265" s="24">
        <f t="shared" si="4"/>
        <v>0</v>
      </c>
      <c r="I265" s="83"/>
    </row>
    <row r="266" spans="1:9" x14ac:dyDescent="0.2">
      <c r="A266" s="155" t="s">
        <v>95</v>
      </c>
      <c r="B266" s="156"/>
      <c r="C266" s="156"/>
      <c r="D266" s="157"/>
      <c r="E266" s="52"/>
      <c r="F266" s="50"/>
      <c r="G266" s="24">
        <v>2</v>
      </c>
      <c r="H266" s="24">
        <f t="shared" si="4"/>
        <v>0</v>
      </c>
      <c r="I266" s="83"/>
    </row>
    <row r="267" spans="1:9" x14ac:dyDescent="0.2">
      <c r="A267" s="155" t="s">
        <v>96</v>
      </c>
      <c r="B267" s="156"/>
      <c r="C267" s="156"/>
      <c r="D267" s="157"/>
      <c r="E267" s="52"/>
      <c r="F267" s="50"/>
      <c r="G267" s="24">
        <v>2</v>
      </c>
      <c r="H267" s="24">
        <f t="shared" si="4"/>
        <v>0</v>
      </c>
      <c r="I267" s="83"/>
    </row>
    <row r="268" spans="1:9" ht="12.75" customHeight="1" x14ac:dyDescent="0.2">
      <c r="A268" s="155" t="s">
        <v>97</v>
      </c>
      <c r="B268" s="156"/>
      <c r="C268" s="156"/>
      <c r="D268" s="157"/>
      <c r="E268" s="52"/>
      <c r="F268" s="50"/>
      <c r="G268" s="24">
        <v>2</v>
      </c>
      <c r="H268" s="24">
        <f t="shared" si="4"/>
        <v>0</v>
      </c>
      <c r="I268" s="83"/>
    </row>
    <row r="269" spans="1:9" ht="12.75" customHeight="1" x14ac:dyDescent="0.2">
      <c r="A269" s="155" t="s">
        <v>98</v>
      </c>
      <c r="B269" s="156"/>
      <c r="C269" s="156"/>
      <c r="D269" s="157"/>
      <c r="E269" s="52"/>
      <c r="F269" s="50"/>
      <c r="G269" s="24">
        <v>2</v>
      </c>
      <c r="H269" s="24">
        <f t="shared" si="4"/>
        <v>0</v>
      </c>
      <c r="I269" s="83"/>
    </row>
    <row r="270" spans="1:9" ht="25.5" customHeight="1" x14ac:dyDescent="0.2">
      <c r="A270" s="158" t="s">
        <v>237</v>
      </c>
      <c r="B270" s="159"/>
      <c r="C270" s="159"/>
      <c r="D270" s="159"/>
      <c r="E270" s="159"/>
      <c r="F270" s="159"/>
      <c r="G270" s="159"/>
      <c r="H270" s="160"/>
      <c r="I270" s="83"/>
    </row>
    <row r="271" spans="1:9" x14ac:dyDescent="0.2">
      <c r="A271" s="146" t="s">
        <v>164</v>
      </c>
      <c r="B271" s="147"/>
      <c r="C271" s="147"/>
      <c r="D271" s="148"/>
      <c r="E271" s="52"/>
      <c r="F271" s="50"/>
      <c r="G271" s="24">
        <v>2</v>
      </c>
      <c r="H271" s="24">
        <f>+E271</f>
        <v>0</v>
      </c>
      <c r="I271" s="83"/>
    </row>
    <row r="272" spans="1:9" x14ac:dyDescent="0.2">
      <c r="A272" s="146" t="s">
        <v>165</v>
      </c>
      <c r="B272" s="147"/>
      <c r="C272" s="147"/>
      <c r="D272" s="148"/>
      <c r="E272" s="52"/>
      <c r="F272" s="50"/>
      <c r="G272" s="24">
        <v>2</v>
      </c>
      <c r="H272" s="24">
        <f>+E272</f>
        <v>0</v>
      </c>
      <c r="I272" s="83"/>
    </row>
    <row r="273" spans="1:9" ht="12.75" customHeight="1" x14ac:dyDescent="0.2">
      <c r="A273" s="146" t="s">
        <v>166</v>
      </c>
      <c r="B273" s="147"/>
      <c r="C273" s="147"/>
      <c r="D273" s="148"/>
      <c r="E273" s="52"/>
      <c r="F273" s="50"/>
      <c r="G273" s="24">
        <v>2</v>
      </c>
      <c r="H273" s="24">
        <f>+E273</f>
        <v>0</v>
      </c>
      <c r="I273" s="83"/>
    </row>
    <row r="274" spans="1:9" ht="24" customHeight="1" x14ac:dyDescent="0.2">
      <c r="A274" s="146" t="s">
        <v>99</v>
      </c>
      <c r="B274" s="147"/>
      <c r="C274" s="147"/>
      <c r="D274" s="148"/>
      <c r="E274" s="53"/>
      <c r="F274" s="54"/>
      <c r="G274" s="24">
        <v>2</v>
      </c>
      <c r="H274" s="55">
        <f>E274</f>
        <v>0</v>
      </c>
      <c r="I274" s="83"/>
    </row>
    <row r="275" spans="1:9" ht="36" customHeight="1" x14ac:dyDescent="0.2">
      <c r="A275" s="146" t="s">
        <v>100</v>
      </c>
      <c r="B275" s="147"/>
      <c r="C275" s="147"/>
      <c r="D275" s="148"/>
      <c r="E275" s="53"/>
      <c r="F275" s="54"/>
      <c r="G275" s="24">
        <v>2</v>
      </c>
      <c r="H275" s="55">
        <f>E275</f>
        <v>0</v>
      </c>
      <c r="I275" s="83"/>
    </row>
    <row r="276" spans="1:9" ht="23.25" customHeight="1" x14ac:dyDescent="0.2">
      <c r="A276" s="146" t="s">
        <v>101</v>
      </c>
      <c r="B276" s="147"/>
      <c r="C276" s="147"/>
      <c r="D276" s="148"/>
      <c r="E276" s="53"/>
      <c r="F276" s="54"/>
      <c r="G276" s="24">
        <v>2</v>
      </c>
      <c r="H276" s="55">
        <f>E276</f>
        <v>0</v>
      </c>
      <c r="I276" s="83"/>
    </row>
    <row r="277" spans="1:9" x14ac:dyDescent="0.2">
      <c r="A277" s="121" t="s">
        <v>102</v>
      </c>
      <c r="B277" s="122"/>
      <c r="C277" s="122"/>
      <c r="D277" s="122"/>
      <c r="E277" s="122"/>
      <c r="F277" s="123"/>
      <c r="G277" s="63">
        <f>SUM(G261:G275)</f>
        <v>26</v>
      </c>
      <c r="H277" s="63">
        <f>SUM(H261:H275)</f>
        <v>0</v>
      </c>
      <c r="I277" s="83"/>
    </row>
    <row r="278" spans="1:9" ht="13.5" customHeight="1" x14ac:dyDescent="0.2">
      <c r="A278" s="121" t="s">
        <v>83</v>
      </c>
      <c r="B278" s="122"/>
      <c r="C278" s="122"/>
      <c r="D278" s="122"/>
      <c r="E278" s="122"/>
      <c r="F278" s="123"/>
      <c r="G278" s="63">
        <v>100</v>
      </c>
      <c r="H278" s="57">
        <f>+G278*H277/G277</f>
        <v>0</v>
      </c>
      <c r="I278" s="83"/>
    </row>
    <row r="279" spans="1:9" ht="38.25" customHeight="1" x14ac:dyDescent="0.2">
      <c r="A279" s="152" t="s">
        <v>238</v>
      </c>
      <c r="B279" s="153"/>
      <c r="C279" s="153"/>
      <c r="D279" s="153"/>
      <c r="E279" s="153"/>
      <c r="F279" s="153"/>
      <c r="G279" s="153"/>
      <c r="H279" s="153"/>
      <c r="I279" s="154"/>
    </row>
    <row r="280" spans="1:9" ht="6.95" customHeight="1" thickBot="1" x14ac:dyDescent="0.25">
      <c r="A280" s="143"/>
      <c r="B280" s="144"/>
      <c r="C280" s="144"/>
      <c r="D280" s="144"/>
      <c r="E280" s="144"/>
      <c r="F280" s="144"/>
      <c r="G280" s="144"/>
      <c r="H280" s="144"/>
      <c r="I280" s="145"/>
    </row>
    <row r="281" spans="1:9" s="75" customFormat="1" ht="30" customHeight="1" x14ac:dyDescent="0.2">
      <c r="A281" s="149" t="s">
        <v>239</v>
      </c>
      <c r="B281" s="150"/>
      <c r="C281" s="150"/>
      <c r="D281" s="150"/>
      <c r="E281" s="150"/>
      <c r="F281" s="150"/>
      <c r="G281" s="150"/>
      <c r="H281" s="151"/>
      <c r="I281" s="89" t="s">
        <v>120</v>
      </c>
    </row>
    <row r="282" spans="1:9" ht="27" customHeight="1" x14ac:dyDescent="0.2">
      <c r="A282" s="134" t="s">
        <v>240</v>
      </c>
      <c r="B282" s="135"/>
      <c r="C282" s="135"/>
      <c r="D282" s="135"/>
      <c r="E282" s="135"/>
      <c r="F282" s="135"/>
      <c r="G282" s="135"/>
      <c r="H282" s="136"/>
      <c r="I282" s="83"/>
    </row>
    <row r="283" spans="1:9" ht="12.75" customHeight="1" x14ac:dyDescent="0.2">
      <c r="A283" s="146" t="s">
        <v>103</v>
      </c>
      <c r="B283" s="147"/>
      <c r="C283" s="147"/>
      <c r="D283" s="148"/>
      <c r="E283" s="50"/>
      <c r="F283" s="50"/>
      <c r="G283" s="24">
        <v>2</v>
      </c>
      <c r="H283" s="24">
        <f>+E283</f>
        <v>0</v>
      </c>
      <c r="I283" s="83"/>
    </row>
    <row r="284" spans="1:9" ht="12.75" customHeight="1" x14ac:dyDescent="0.2">
      <c r="A284" s="146" t="s">
        <v>76</v>
      </c>
      <c r="B284" s="147"/>
      <c r="C284" s="147"/>
      <c r="D284" s="148"/>
      <c r="E284" s="50"/>
      <c r="F284" s="50"/>
      <c r="G284" s="24">
        <v>2</v>
      </c>
      <c r="H284" s="24">
        <f>+E284</f>
        <v>0</v>
      </c>
      <c r="I284" s="83"/>
    </row>
    <row r="285" spans="1:9" ht="12.75" customHeight="1" x14ac:dyDescent="0.2">
      <c r="A285" s="146" t="s">
        <v>104</v>
      </c>
      <c r="B285" s="147"/>
      <c r="C285" s="147"/>
      <c r="D285" s="148"/>
      <c r="E285" s="50"/>
      <c r="F285" s="50"/>
      <c r="G285" s="24">
        <v>2</v>
      </c>
      <c r="H285" s="24">
        <f>+E285</f>
        <v>0</v>
      </c>
      <c r="I285" s="83"/>
    </row>
    <row r="286" spans="1:9" ht="24" customHeight="1" x14ac:dyDescent="0.2">
      <c r="A286" s="140" t="s">
        <v>105</v>
      </c>
      <c r="B286" s="141"/>
      <c r="C286" s="141"/>
      <c r="D286" s="142"/>
      <c r="E286" s="50"/>
      <c r="F286" s="50"/>
      <c r="G286" s="24">
        <v>2</v>
      </c>
      <c r="H286" s="24">
        <f>+E286</f>
        <v>0</v>
      </c>
      <c r="I286" s="83"/>
    </row>
    <row r="287" spans="1:9" ht="35.25" customHeight="1" x14ac:dyDescent="0.2">
      <c r="A287" s="140" t="s">
        <v>106</v>
      </c>
      <c r="B287" s="141"/>
      <c r="C287" s="141"/>
      <c r="D287" s="142"/>
      <c r="E287" s="50"/>
      <c r="F287" s="50"/>
      <c r="G287" s="24">
        <v>2</v>
      </c>
      <c r="H287" s="24">
        <f>+E287</f>
        <v>0</v>
      </c>
      <c r="I287" s="83"/>
    </row>
    <row r="288" spans="1:9" ht="12.75" customHeight="1" x14ac:dyDescent="0.2">
      <c r="A288" s="137" t="s">
        <v>241</v>
      </c>
      <c r="B288" s="138"/>
      <c r="C288" s="138"/>
      <c r="D288" s="138"/>
      <c r="E288" s="138"/>
      <c r="F288" s="138"/>
      <c r="G288" s="138"/>
      <c r="H288" s="139"/>
      <c r="I288" s="83"/>
    </row>
    <row r="289" spans="1:9" ht="12.75" customHeight="1" x14ac:dyDescent="0.2">
      <c r="A289" s="140" t="s">
        <v>77</v>
      </c>
      <c r="B289" s="141"/>
      <c r="C289" s="141"/>
      <c r="D289" s="142"/>
      <c r="E289" s="50"/>
      <c r="F289" s="50"/>
      <c r="G289" s="24">
        <v>2</v>
      </c>
      <c r="H289" s="24">
        <f>+E289</f>
        <v>0</v>
      </c>
      <c r="I289" s="83"/>
    </row>
    <row r="290" spans="1:9" ht="22.5" customHeight="1" x14ac:dyDescent="0.2">
      <c r="A290" s="140" t="s">
        <v>107</v>
      </c>
      <c r="B290" s="141"/>
      <c r="C290" s="141"/>
      <c r="D290" s="142"/>
      <c r="E290" s="50"/>
      <c r="F290" s="50"/>
      <c r="G290" s="24">
        <v>2</v>
      </c>
      <c r="H290" s="24">
        <f>+E290</f>
        <v>0</v>
      </c>
      <c r="I290" s="83"/>
    </row>
    <row r="291" spans="1:9" x14ac:dyDescent="0.2">
      <c r="A291" s="121" t="s">
        <v>108</v>
      </c>
      <c r="B291" s="122"/>
      <c r="C291" s="122"/>
      <c r="D291" s="122"/>
      <c r="E291" s="122"/>
      <c r="F291" s="123"/>
      <c r="G291" s="63">
        <f>SUM(G283:G290)</f>
        <v>14</v>
      </c>
      <c r="H291" s="63">
        <f>SUM(H283:H290)</f>
        <v>0</v>
      </c>
      <c r="I291" s="83"/>
    </row>
    <row r="292" spans="1:9" ht="13.5" customHeight="1" x14ac:dyDescent="0.2">
      <c r="A292" s="121" t="s">
        <v>83</v>
      </c>
      <c r="B292" s="122"/>
      <c r="C292" s="122"/>
      <c r="D292" s="122"/>
      <c r="E292" s="122"/>
      <c r="F292" s="123"/>
      <c r="G292" s="63">
        <v>100</v>
      </c>
      <c r="H292" s="57">
        <f>+G292*H291/G291</f>
        <v>0</v>
      </c>
      <c r="I292" s="83"/>
    </row>
    <row r="293" spans="1:9" ht="36.75" customHeight="1" thickBot="1" x14ac:dyDescent="0.25">
      <c r="A293" s="124" t="s">
        <v>242</v>
      </c>
      <c r="B293" s="125"/>
      <c r="C293" s="125"/>
      <c r="D293" s="125"/>
      <c r="E293" s="125"/>
      <c r="F293" s="125"/>
      <c r="G293" s="125"/>
      <c r="H293" s="125"/>
      <c r="I293" s="126"/>
    </row>
    <row r="294" spans="1:9" ht="13.5" thickBot="1" x14ac:dyDescent="0.25">
      <c r="A294" s="127"/>
      <c r="B294" s="128"/>
      <c r="C294" s="128"/>
      <c r="D294" s="128"/>
      <c r="E294" s="49"/>
      <c r="F294" s="7"/>
      <c r="G294" s="7"/>
      <c r="H294" s="49"/>
    </row>
    <row r="295" spans="1:9" ht="30" customHeight="1" thickBot="1" x14ac:dyDescent="0.25">
      <c r="A295" s="129" t="s">
        <v>109</v>
      </c>
      <c r="B295" s="130"/>
      <c r="C295" s="131"/>
      <c r="D295" s="132"/>
      <c r="E295" s="132"/>
      <c r="F295" s="133"/>
      <c r="G295" s="7"/>
      <c r="H295" s="49"/>
    </row>
    <row r="296" spans="1:9" x14ac:dyDescent="0.2">
      <c r="A296" s="23"/>
      <c r="B296" s="7"/>
      <c r="C296" s="7"/>
      <c r="D296" s="7"/>
      <c r="E296" s="49"/>
      <c r="F296" s="7"/>
      <c r="G296" s="7"/>
      <c r="H296" s="49"/>
    </row>
  </sheetData>
  <mergeCells count="274">
    <mergeCell ref="A249:D249"/>
    <mergeCell ref="A250:D250"/>
    <mergeCell ref="A232:D232"/>
    <mergeCell ref="A247:H247"/>
    <mergeCell ref="A248:D248"/>
    <mergeCell ref="A208:D208"/>
    <mergeCell ref="A195:F195"/>
    <mergeCell ref="A2:A6"/>
    <mergeCell ref="B2:H2"/>
    <mergeCell ref="B3:H4"/>
    <mergeCell ref="A219:D219"/>
    <mergeCell ref="A216:I216"/>
    <mergeCell ref="A231:D231"/>
    <mergeCell ref="A214:F214"/>
    <mergeCell ref="A188:D188"/>
    <mergeCell ref="A180:D180"/>
    <mergeCell ref="A238:B238"/>
    <mergeCell ref="A189:D189"/>
    <mergeCell ref="A194:F194"/>
    <mergeCell ref="A210:D210"/>
    <mergeCell ref="A201:D201"/>
    <mergeCell ref="A191:D191"/>
    <mergeCell ref="A196:I196"/>
    <mergeCell ref="A199:D199"/>
    <mergeCell ref="I3:I4"/>
    <mergeCell ref="B5:H6"/>
    <mergeCell ref="I5:I6"/>
    <mergeCell ref="A171:D171"/>
    <mergeCell ref="A175:D175"/>
    <mergeCell ref="A29:I29"/>
    <mergeCell ref="A33:I33"/>
    <mergeCell ref="E31:H31"/>
    <mergeCell ref="A31:B31"/>
    <mergeCell ref="C31:D31"/>
    <mergeCell ref="A174:H174"/>
    <mergeCell ref="A56:D56"/>
    <mergeCell ref="A42:D42"/>
    <mergeCell ref="A45:H45"/>
    <mergeCell ref="A34:I34"/>
    <mergeCell ref="A43:D43"/>
    <mergeCell ref="A44:D44"/>
    <mergeCell ref="A122:D122"/>
    <mergeCell ref="A172:D172"/>
    <mergeCell ref="A36:D36"/>
    <mergeCell ref="A39:B39"/>
    <mergeCell ref="A40:D40"/>
    <mergeCell ref="A62:D62"/>
    <mergeCell ref="A63:H63"/>
    <mergeCell ref="A198:H198"/>
    <mergeCell ref="A190:H190"/>
    <mergeCell ref="A187:H187"/>
    <mergeCell ref="A7:I7"/>
    <mergeCell ref="A13:I13"/>
    <mergeCell ref="A22:I22"/>
    <mergeCell ref="A30:I30"/>
    <mergeCell ref="A25:B25"/>
    <mergeCell ref="A27:B27"/>
    <mergeCell ref="D25:I25"/>
    <mergeCell ref="D26:I26"/>
    <mergeCell ref="D27:I27"/>
    <mergeCell ref="B16:H16"/>
    <mergeCell ref="A8:I8"/>
    <mergeCell ref="A12:B12"/>
    <mergeCell ref="C12:G12"/>
    <mergeCell ref="D11:G11"/>
    <mergeCell ref="A28:I28"/>
    <mergeCell ref="D24:G24"/>
    <mergeCell ref="A276:D276"/>
    <mergeCell ref="A38:D38"/>
    <mergeCell ref="A47:D47"/>
    <mergeCell ref="A170:H170"/>
    <mergeCell ref="A234:B234"/>
    <mergeCell ref="A235:B235"/>
    <mergeCell ref="A236:B236"/>
    <mergeCell ref="A53:I53"/>
    <mergeCell ref="A261:D261"/>
    <mergeCell ref="A203:D203"/>
    <mergeCell ref="A246:D246"/>
    <mergeCell ref="A237:B237"/>
    <mergeCell ref="A230:H230"/>
    <mergeCell ref="A229:I229"/>
    <mergeCell ref="A233:D233"/>
    <mergeCell ref="A239:F239"/>
    <mergeCell ref="A244:D244"/>
    <mergeCell ref="A245:D245"/>
    <mergeCell ref="A251:H251"/>
    <mergeCell ref="A240:F240"/>
    <mergeCell ref="A241:I241"/>
    <mergeCell ref="A243:H243"/>
    <mergeCell ref="A207:H207"/>
    <mergeCell ref="A217:H217"/>
    <mergeCell ref="A215:I215"/>
    <mergeCell ref="A51:F51"/>
    <mergeCell ref="A41:D41"/>
    <mergeCell ref="A192:D192"/>
    <mergeCell ref="A141:D141"/>
    <mergeCell ref="A193:D193"/>
    <mergeCell ref="A211:D211"/>
    <mergeCell ref="A202:H202"/>
    <mergeCell ref="A54:I54"/>
    <mergeCell ref="A169:I169"/>
    <mergeCell ref="A52:F52"/>
    <mergeCell ref="A142:D142"/>
    <mergeCell ref="A145:D145"/>
    <mergeCell ref="A177:D177"/>
    <mergeCell ref="A178:D178"/>
    <mergeCell ref="A82:H82"/>
    <mergeCell ref="A200:D200"/>
    <mergeCell ref="A147:D147"/>
    <mergeCell ref="A49:B49"/>
    <mergeCell ref="A50:B50"/>
    <mergeCell ref="A71:D71"/>
    <mergeCell ref="A46:D46"/>
    <mergeCell ref="A55:H55"/>
    <mergeCell ref="A61:D61"/>
    <mergeCell ref="A228:I228"/>
    <mergeCell ref="A275:D275"/>
    <mergeCell ref="A60:D60"/>
    <mergeCell ref="A277:F277"/>
    <mergeCell ref="A1:I1"/>
    <mergeCell ref="C20:E20"/>
    <mergeCell ref="H20:I20"/>
    <mergeCell ref="A32:I32"/>
    <mergeCell ref="A9:C9"/>
    <mergeCell ref="A10:C10"/>
    <mergeCell ref="A11:C11"/>
    <mergeCell ref="D9:G9"/>
    <mergeCell ref="D10:G10"/>
    <mergeCell ref="H9:I9"/>
    <mergeCell ref="H10:I10"/>
    <mergeCell ref="H11:I11"/>
    <mergeCell ref="B17:H17"/>
    <mergeCell ref="A37:D37"/>
    <mergeCell ref="A35:H35"/>
    <mergeCell ref="A14:I14"/>
    <mergeCell ref="B15:H15"/>
    <mergeCell ref="B18:H18"/>
    <mergeCell ref="B19:H19"/>
    <mergeCell ref="A23:I23"/>
    <mergeCell ref="A70:H70"/>
    <mergeCell ref="A57:D57"/>
    <mergeCell ref="A58:D58"/>
    <mergeCell ref="A59:D59"/>
    <mergeCell ref="A48:B48"/>
    <mergeCell ref="A93:D93"/>
    <mergeCell ref="A94:D94"/>
    <mergeCell ref="A101:F101"/>
    <mergeCell ref="A102:F102"/>
    <mergeCell ref="A103:I103"/>
    <mergeCell ref="A104:I104"/>
    <mergeCell ref="A72:D72"/>
    <mergeCell ref="A73:H73"/>
    <mergeCell ref="A88:F88"/>
    <mergeCell ref="A89:F89"/>
    <mergeCell ref="A90:I90"/>
    <mergeCell ref="A92:H92"/>
    <mergeCell ref="A80:D80"/>
    <mergeCell ref="A81:D81"/>
    <mergeCell ref="A79:D79"/>
    <mergeCell ref="A91:I91"/>
    <mergeCell ref="A111:D111"/>
    <mergeCell ref="A112:D112"/>
    <mergeCell ref="A113:H113"/>
    <mergeCell ref="A114:D114"/>
    <mergeCell ref="A115:F115"/>
    <mergeCell ref="A116:F116"/>
    <mergeCell ref="A105:H105"/>
    <mergeCell ref="A106:H106"/>
    <mergeCell ref="A107:D107"/>
    <mergeCell ref="A108:D108"/>
    <mergeCell ref="A109:H109"/>
    <mergeCell ref="A110:D110"/>
    <mergeCell ref="A124:B124"/>
    <mergeCell ref="A128:H128"/>
    <mergeCell ref="A129:B129"/>
    <mergeCell ref="A130:B130"/>
    <mergeCell ref="A131:H131"/>
    <mergeCell ref="A136:F136"/>
    <mergeCell ref="A117:I117"/>
    <mergeCell ref="A118:I118"/>
    <mergeCell ref="A119:I119"/>
    <mergeCell ref="A120:I120"/>
    <mergeCell ref="A121:H121"/>
    <mergeCell ref="A123:D123"/>
    <mergeCell ref="A150:D150"/>
    <mergeCell ref="A154:D154"/>
    <mergeCell ref="A155:D155"/>
    <mergeCell ref="A151:H151"/>
    <mergeCell ref="A152:D152"/>
    <mergeCell ref="A153:D153"/>
    <mergeCell ref="A137:F137"/>
    <mergeCell ref="A138:I138"/>
    <mergeCell ref="A140:H140"/>
    <mergeCell ref="A148:D148"/>
    <mergeCell ref="A143:D143"/>
    <mergeCell ref="A149:D149"/>
    <mergeCell ref="A146:D146"/>
    <mergeCell ref="A144:D144"/>
    <mergeCell ref="A162:D162"/>
    <mergeCell ref="A163:D163"/>
    <mergeCell ref="A164:D164"/>
    <mergeCell ref="A165:D165"/>
    <mergeCell ref="A166:F166"/>
    <mergeCell ref="A167:F167"/>
    <mergeCell ref="A197:I197"/>
    <mergeCell ref="A179:H179"/>
    <mergeCell ref="A156:D156"/>
    <mergeCell ref="A157:D157"/>
    <mergeCell ref="A158:D158"/>
    <mergeCell ref="A159:D159"/>
    <mergeCell ref="A160:D160"/>
    <mergeCell ref="A161:D161"/>
    <mergeCell ref="A183:D183"/>
    <mergeCell ref="A185:D185"/>
    <mergeCell ref="A186:D186"/>
    <mergeCell ref="A184:D184"/>
    <mergeCell ref="A181:D181"/>
    <mergeCell ref="A257:I257"/>
    <mergeCell ref="A258:H258"/>
    <mergeCell ref="A259:D259"/>
    <mergeCell ref="A252:D252"/>
    <mergeCell ref="A253:D253"/>
    <mergeCell ref="A254:F254"/>
    <mergeCell ref="A255:F255"/>
    <mergeCell ref="A223:D223"/>
    <mergeCell ref="A168:I168"/>
    <mergeCell ref="A176:D176"/>
    <mergeCell ref="A218:D218"/>
    <mergeCell ref="A220:D220"/>
    <mergeCell ref="A222:D222"/>
    <mergeCell ref="A213:F213"/>
    <mergeCell ref="A221:D221"/>
    <mergeCell ref="A182:D182"/>
    <mergeCell ref="A212:D212"/>
    <mergeCell ref="A173:D173"/>
    <mergeCell ref="A209:D209"/>
    <mergeCell ref="A224:F224"/>
    <mergeCell ref="A226:I226"/>
    <mergeCell ref="A225:F225"/>
    <mergeCell ref="A256:I256"/>
    <mergeCell ref="A227:I227"/>
    <mergeCell ref="A267:D267"/>
    <mergeCell ref="A272:D272"/>
    <mergeCell ref="A273:D273"/>
    <mergeCell ref="A270:H270"/>
    <mergeCell ref="A271:D271"/>
    <mergeCell ref="A274:D274"/>
    <mergeCell ref="A260:D260"/>
    <mergeCell ref="A262:D262"/>
    <mergeCell ref="A263:H263"/>
    <mergeCell ref="A264:D264"/>
    <mergeCell ref="A265:D265"/>
    <mergeCell ref="A266:D266"/>
    <mergeCell ref="A268:D268"/>
    <mergeCell ref="A269:D269"/>
    <mergeCell ref="A291:F291"/>
    <mergeCell ref="A292:F292"/>
    <mergeCell ref="A293:I293"/>
    <mergeCell ref="A294:D294"/>
    <mergeCell ref="A295:C295"/>
    <mergeCell ref="D295:F295"/>
    <mergeCell ref="A278:F278"/>
    <mergeCell ref="A282:H282"/>
    <mergeCell ref="A288:H288"/>
    <mergeCell ref="A289:D289"/>
    <mergeCell ref="A290:D290"/>
    <mergeCell ref="A280:I280"/>
    <mergeCell ref="A285:D285"/>
    <mergeCell ref="A287:D287"/>
    <mergeCell ref="A284:D284"/>
    <mergeCell ref="A281:H281"/>
    <mergeCell ref="A283:D283"/>
    <mergeCell ref="A286:D286"/>
    <mergeCell ref="A279:I279"/>
  </mergeCells>
  <pageMargins left="0.7" right="0.7" top="0.75" bottom="0.75" header="0.3" footer="0.3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89"/>
  <sheetViews>
    <sheetView topLeftCell="A35" zoomScale="130" zoomScaleNormal="130" zoomScaleSheetLayoutView="100" workbookViewId="0">
      <selection activeCell="C51" sqref="C51"/>
    </sheetView>
  </sheetViews>
  <sheetFormatPr baseColWidth="10" defaultRowHeight="12.75" x14ac:dyDescent="0.2"/>
  <cols>
    <col min="1" max="1" width="26.140625" customWidth="1"/>
    <col min="2" max="2" width="16.42578125" customWidth="1"/>
    <col min="3" max="3" width="15" customWidth="1"/>
    <col min="6" max="8" width="11.42578125" customWidth="1"/>
  </cols>
  <sheetData>
    <row r="1" spans="1:8" ht="42.75" customHeight="1" x14ac:dyDescent="0.25">
      <c r="A1" s="329" t="s">
        <v>52</v>
      </c>
      <c r="B1" s="330"/>
      <c r="C1" s="330"/>
      <c r="D1" s="330"/>
      <c r="E1" s="48"/>
      <c r="F1" s="48"/>
      <c r="G1" s="48"/>
      <c r="H1" s="48"/>
    </row>
    <row r="2" spans="1:8" ht="15.75" x14ac:dyDescent="0.25">
      <c r="A2" s="19"/>
    </row>
    <row r="4" spans="1:8" x14ac:dyDescent="0.2">
      <c r="A4" s="2" t="s">
        <v>2</v>
      </c>
    </row>
    <row r="6" spans="1:8" x14ac:dyDescent="0.2">
      <c r="A6" s="5" t="s">
        <v>3</v>
      </c>
    </row>
    <row r="7" spans="1:8" x14ac:dyDescent="0.2">
      <c r="A7" s="1"/>
    </row>
    <row r="8" spans="1:8" x14ac:dyDescent="0.2">
      <c r="A8" s="5" t="s">
        <v>4</v>
      </c>
    </row>
    <row r="9" spans="1:8" x14ac:dyDescent="0.2">
      <c r="A9" s="1"/>
    </row>
    <row r="10" spans="1:8" x14ac:dyDescent="0.2">
      <c r="A10" s="5" t="s">
        <v>5</v>
      </c>
    </row>
    <row r="12" spans="1:8" x14ac:dyDescent="0.2">
      <c r="B12" s="1"/>
      <c r="C12" s="1"/>
      <c r="D12" s="1"/>
      <c r="E12" s="1"/>
      <c r="F12" s="1"/>
      <c r="G12" s="1"/>
      <c r="H12" s="1"/>
    </row>
    <row r="13" spans="1:8" ht="12" customHeight="1" thickBot="1" x14ac:dyDescent="0.25">
      <c r="B13" s="1"/>
      <c r="C13" s="1"/>
      <c r="D13" s="1"/>
      <c r="E13" s="1"/>
      <c r="F13" s="1"/>
      <c r="G13" s="1"/>
      <c r="H13" s="1"/>
    </row>
    <row r="14" spans="1:8" ht="13.5" thickBot="1" x14ac:dyDescent="0.25">
      <c r="A14" s="32" t="s">
        <v>1</v>
      </c>
      <c r="B14" s="33" t="s">
        <v>43</v>
      </c>
      <c r="C14" s="33" t="s">
        <v>35</v>
      </c>
      <c r="D14" s="30"/>
      <c r="E14" s="30"/>
      <c r="F14" s="30"/>
      <c r="G14" s="30"/>
      <c r="H14" s="30"/>
    </row>
    <row r="15" spans="1:8" ht="13.5" thickBot="1" x14ac:dyDescent="0.25">
      <c r="A15" s="31"/>
      <c r="B15" s="1"/>
      <c r="C15" s="1"/>
      <c r="D15" s="1"/>
      <c r="E15" s="1"/>
      <c r="F15" s="1"/>
      <c r="G15" s="1"/>
      <c r="H15" s="1"/>
    </row>
    <row r="16" spans="1:8" ht="13.5" thickBot="1" x14ac:dyDescent="0.25">
      <c r="A16" s="333" t="s">
        <v>277</v>
      </c>
      <c r="B16" s="334"/>
      <c r="C16" s="335"/>
      <c r="D16" s="21"/>
      <c r="E16" s="21"/>
      <c r="F16" s="21"/>
      <c r="G16" s="21"/>
      <c r="H16" s="21"/>
    </row>
    <row r="17" spans="1:8" x14ac:dyDescent="0.2">
      <c r="A17" s="35" t="s">
        <v>0</v>
      </c>
      <c r="B17" s="27">
        <f>+Hoja2!H51</f>
        <v>0</v>
      </c>
      <c r="C17" s="28">
        <f>+Hoja2!G51</f>
        <v>46</v>
      </c>
      <c r="D17" s="29"/>
      <c r="E17" s="29"/>
      <c r="F17" s="29"/>
      <c r="G17" s="29"/>
      <c r="H17" s="29"/>
    </row>
    <row r="18" spans="1:8" x14ac:dyDescent="0.2">
      <c r="A18" s="25" t="s">
        <v>261</v>
      </c>
      <c r="B18" s="13">
        <f>+Hoja2!H88</f>
        <v>0</v>
      </c>
      <c r="C18" s="16">
        <f>+Hoja2!G88</f>
        <v>43</v>
      </c>
      <c r="D18" s="29"/>
      <c r="E18" s="29"/>
      <c r="F18" s="29"/>
      <c r="G18" s="29"/>
      <c r="H18" s="29"/>
    </row>
    <row r="19" spans="1:8" x14ac:dyDescent="0.2">
      <c r="A19" s="25" t="s">
        <v>262</v>
      </c>
      <c r="B19" s="13">
        <f>+Hoja2!H101</f>
        <v>0</v>
      </c>
      <c r="C19" s="16">
        <f>+Hoja2!G101</f>
        <v>16</v>
      </c>
      <c r="D19" s="29"/>
      <c r="E19" s="29"/>
      <c r="F19" s="29"/>
      <c r="G19" s="29"/>
      <c r="H19" s="29"/>
    </row>
    <row r="20" spans="1:8" ht="13.5" thickBot="1" x14ac:dyDescent="0.25">
      <c r="A20" s="25" t="s">
        <v>263</v>
      </c>
      <c r="B20" s="13">
        <f>+Hoja2!H115</f>
        <v>0</v>
      </c>
      <c r="C20" s="16">
        <f>+Hoja2!G115</f>
        <v>20</v>
      </c>
      <c r="D20" s="29"/>
      <c r="E20" s="29"/>
      <c r="F20" s="29"/>
      <c r="G20" s="29"/>
      <c r="H20" s="29"/>
    </row>
    <row r="21" spans="1:8" s="21" customFormat="1" x14ac:dyDescent="0.2">
      <c r="A21" s="339" t="s">
        <v>36</v>
      </c>
      <c r="B21" s="40">
        <f>SUM(B17:B20)</f>
        <v>0</v>
      </c>
      <c r="C21" s="41">
        <f>SUM(C17:C20)</f>
        <v>125</v>
      </c>
      <c r="D21" s="39"/>
      <c r="E21" s="39"/>
      <c r="F21" s="39"/>
      <c r="G21" s="39"/>
      <c r="H21" s="39"/>
    </row>
    <row r="22" spans="1:8" ht="13.5" thickBot="1" x14ac:dyDescent="0.25">
      <c r="A22" s="340"/>
      <c r="B22" s="17">
        <f>+C22*B21/C21</f>
        <v>0</v>
      </c>
      <c r="C22" s="18">
        <v>100</v>
      </c>
      <c r="D22" s="1"/>
      <c r="E22" s="1"/>
      <c r="F22" s="1"/>
      <c r="G22" s="1"/>
      <c r="H22" s="1"/>
    </row>
    <row r="23" spans="1:8" x14ac:dyDescent="0.2">
      <c r="B23" s="1"/>
      <c r="C23" s="1"/>
      <c r="D23" s="1"/>
      <c r="E23" s="1"/>
      <c r="F23" s="1"/>
      <c r="G23" s="1"/>
      <c r="H23" s="1"/>
    </row>
    <row r="24" spans="1:8" ht="13.5" thickBot="1" x14ac:dyDescent="0.25">
      <c r="B24" s="1"/>
      <c r="C24" s="1"/>
      <c r="D24" s="1"/>
      <c r="E24" s="1"/>
      <c r="F24" s="1"/>
      <c r="G24" s="1"/>
      <c r="H24" s="1"/>
    </row>
    <row r="25" spans="1:8" ht="13.5" thickBot="1" x14ac:dyDescent="0.25">
      <c r="A25" s="336" t="s">
        <v>264</v>
      </c>
      <c r="B25" s="337"/>
      <c r="C25" s="338"/>
      <c r="D25" s="21"/>
      <c r="E25" s="21"/>
      <c r="F25" s="21"/>
      <c r="G25" s="21"/>
      <c r="H25" s="21"/>
    </row>
    <row r="26" spans="1:8" x14ac:dyDescent="0.2">
      <c r="A26" s="116" t="s">
        <v>265</v>
      </c>
      <c r="B26" s="14">
        <f>Hoja2!H136</f>
        <v>0</v>
      </c>
      <c r="C26" s="15">
        <f>Hoja2!G136</f>
        <v>28</v>
      </c>
      <c r="D26" s="29"/>
      <c r="E26" s="29"/>
      <c r="F26" s="29"/>
      <c r="G26" s="29"/>
      <c r="H26" s="29"/>
    </row>
    <row r="27" spans="1:8" x14ac:dyDescent="0.2">
      <c r="A27" s="117" t="s">
        <v>266</v>
      </c>
      <c r="B27" s="13">
        <f>+Hoja2!H166</f>
        <v>0</v>
      </c>
      <c r="C27" s="16">
        <f>+Hoja2!G166</f>
        <v>84</v>
      </c>
      <c r="D27" s="29"/>
      <c r="E27" s="29"/>
      <c r="F27" s="29"/>
      <c r="G27" s="29"/>
      <c r="H27" s="29"/>
    </row>
    <row r="28" spans="1:8" x14ac:dyDescent="0.2">
      <c r="A28" s="117" t="s">
        <v>267</v>
      </c>
      <c r="B28" s="13">
        <f>+Hoja2!H194</f>
        <v>0</v>
      </c>
      <c r="C28" s="16">
        <f>+Hoja2!G194</f>
        <v>66</v>
      </c>
      <c r="D28" s="29"/>
      <c r="E28" s="29"/>
      <c r="F28" s="29"/>
      <c r="G28" s="29"/>
      <c r="H28" s="29"/>
    </row>
    <row r="29" spans="1:8" x14ac:dyDescent="0.2">
      <c r="A29" s="117" t="s">
        <v>268</v>
      </c>
      <c r="B29" s="13">
        <f>+Hoja2!H213</f>
        <v>0</v>
      </c>
      <c r="C29" s="16">
        <f>+Hoja2!G213</f>
        <v>40</v>
      </c>
      <c r="D29" s="29"/>
      <c r="E29" s="29"/>
      <c r="F29" s="29"/>
      <c r="G29" s="29"/>
      <c r="H29" s="29"/>
    </row>
    <row r="30" spans="1:8" ht="13.5" thickBot="1" x14ac:dyDescent="0.25">
      <c r="A30" s="117" t="s">
        <v>269</v>
      </c>
      <c r="B30" s="13">
        <f>+Hoja2!H224</f>
        <v>0</v>
      </c>
      <c r="C30" s="16">
        <f>+Hoja2!G224</f>
        <v>16</v>
      </c>
      <c r="D30" s="29"/>
      <c r="E30" s="29"/>
      <c r="F30" s="29"/>
      <c r="G30" s="29"/>
      <c r="H30" s="29"/>
    </row>
    <row r="31" spans="1:8" s="21" customFormat="1" x14ac:dyDescent="0.2">
      <c r="A31" s="331" t="s">
        <v>36</v>
      </c>
      <c r="B31" s="40">
        <f>SUM(B26:B30)</f>
        <v>0</v>
      </c>
      <c r="C31" s="41">
        <f>SUM(C26:C30)</f>
        <v>234</v>
      </c>
      <c r="D31" s="36"/>
      <c r="E31" s="36"/>
      <c r="F31" s="36"/>
      <c r="G31" s="36"/>
      <c r="H31" s="36"/>
    </row>
    <row r="32" spans="1:8" s="21" customFormat="1" ht="13.5" thickBot="1" x14ac:dyDescent="0.25">
      <c r="A32" s="332"/>
      <c r="B32" s="42">
        <f>+B31*C32/C31</f>
        <v>0</v>
      </c>
      <c r="C32" s="43">
        <v>100</v>
      </c>
      <c r="D32" s="36"/>
      <c r="E32" s="36"/>
      <c r="F32" s="36"/>
      <c r="G32" s="36"/>
      <c r="H32" s="36"/>
    </row>
    <row r="33" spans="1:8" x14ac:dyDescent="0.2">
      <c r="B33" s="1"/>
      <c r="C33" s="1"/>
      <c r="D33" s="1"/>
      <c r="E33" s="1"/>
      <c r="F33" s="1"/>
      <c r="G33" s="1"/>
      <c r="H33" s="1"/>
    </row>
    <row r="34" spans="1:8" ht="13.5" thickBot="1" x14ac:dyDescent="0.25">
      <c r="B34" s="1"/>
      <c r="C34" s="1"/>
      <c r="D34" s="1"/>
      <c r="E34" s="1"/>
      <c r="F34" s="1"/>
      <c r="G34" s="1"/>
      <c r="H34" s="1"/>
    </row>
    <row r="35" spans="1:8" ht="13.5" thickBot="1" x14ac:dyDescent="0.25">
      <c r="A35" s="336" t="s">
        <v>270</v>
      </c>
      <c r="B35" s="337"/>
      <c r="C35" s="338"/>
      <c r="D35" s="21"/>
      <c r="E35" s="21"/>
      <c r="F35" s="21"/>
      <c r="G35" s="21"/>
      <c r="H35" s="21"/>
    </row>
    <row r="36" spans="1:8" x14ac:dyDescent="0.2">
      <c r="A36" s="118" t="s">
        <v>271</v>
      </c>
      <c r="B36" s="27">
        <f>+Hoja2!H239</f>
        <v>0</v>
      </c>
      <c r="C36" s="28">
        <f>Hoja2!G239</f>
        <v>12</v>
      </c>
      <c r="D36" s="29"/>
      <c r="E36" s="29"/>
      <c r="F36" s="29"/>
      <c r="G36" s="29"/>
      <c r="H36" s="29"/>
    </row>
    <row r="37" spans="1:8" x14ac:dyDescent="0.2">
      <c r="A37" s="117" t="s">
        <v>272</v>
      </c>
      <c r="B37" s="13">
        <f>+Hoja2!H254</f>
        <v>0</v>
      </c>
      <c r="C37" s="16">
        <f>+Hoja2!G254</f>
        <v>27</v>
      </c>
      <c r="D37" s="29"/>
      <c r="E37" s="29"/>
      <c r="F37" s="29"/>
      <c r="G37" s="29"/>
      <c r="H37" s="29"/>
    </row>
    <row r="38" spans="1:8" x14ac:dyDescent="0.2">
      <c r="A38" s="117" t="s">
        <v>273</v>
      </c>
      <c r="B38" s="13">
        <f>+Hoja2!H277</f>
        <v>0</v>
      </c>
      <c r="C38" s="16">
        <f>+Hoja2!G277</f>
        <v>26</v>
      </c>
      <c r="D38" s="29"/>
      <c r="E38" s="29"/>
      <c r="F38" s="29"/>
      <c r="G38" s="29"/>
      <c r="H38" s="29"/>
    </row>
    <row r="39" spans="1:8" ht="13.5" thickBot="1" x14ac:dyDescent="0.25">
      <c r="A39" s="117" t="s">
        <v>274</v>
      </c>
      <c r="B39" s="13">
        <f>+Hoja2!H291</f>
        <v>0</v>
      </c>
      <c r="C39" s="16">
        <f>+Hoja2!G291</f>
        <v>14</v>
      </c>
      <c r="D39" s="29"/>
      <c r="E39" s="29"/>
      <c r="F39" s="29"/>
      <c r="G39" s="29"/>
      <c r="H39" s="29"/>
    </row>
    <row r="40" spans="1:8" s="21" customFormat="1" ht="12.75" customHeight="1" x14ac:dyDescent="0.2">
      <c r="A40" s="331" t="s">
        <v>36</v>
      </c>
      <c r="B40" s="45">
        <f>SUM(B36:B39)</f>
        <v>0</v>
      </c>
      <c r="C40" s="46">
        <f>SUM(C36:C39)</f>
        <v>79</v>
      </c>
    </row>
    <row r="41" spans="1:8" s="21" customFormat="1" ht="12.75" customHeight="1" thickBot="1" x14ac:dyDescent="0.25">
      <c r="A41" s="332"/>
      <c r="B41" s="37">
        <f>+B40*C41/C40</f>
        <v>0</v>
      </c>
      <c r="C41" s="38">
        <v>100</v>
      </c>
    </row>
    <row r="42" spans="1:8" s="21" customFormat="1" ht="12.75" customHeight="1" x14ac:dyDescent="0.2">
      <c r="B42" s="44"/>
      <c r="C42" s="44"/>
    </row>
    <row r="45" spans="1:8" ht="25.5" x14ac:dyDescent="0.2">
      <c r="A45" s="119" t="s">
        <v>275</v>
      </c>
      <c r="B45" s="26">
        <f>+B22</f>
        <v>0</v>
      </c>
      <c r="C45" s="26">
        <f>+C22</f>
        <v>100</v>
      </c>
    </row>
    <row r="46" spans="1:8" ht="25.5" x14ac:dyDescent="0.2">
      <c r="A46" s="119" t="s">
        <v>264</v>
      </c>
      <c r="B46" s="26">
        <f>+B32</f>
        <v>0</v>
      </c>
      <c r="C46" s="26">
        <f>+C32</f>
        <v>100</v>
      </c>
    </row>
    <row r="47" spans="1:8" x14ac:dyDescent="0.2">
      <c r="A47" s="119" t="s">
        <v>276</v>
      </c>
      <c r="B47" s="26">
        <f>+B41</f>
        <v>0</v>
      </c>
      <c r="C47" s="26">
        <f>+C41</f>
        <v>100</v>
      </c>
    </row>
    <row r="48" spans="1:8" x14ac:dyDescent="0.2">
      <c r="A48" s="34" t="s">
        <v>36</v>
      </c>
      <c r="B48" s="26">
        <f>(+B45+B46+B47)/3</f>
        <v>0</v>
      </c>
      <c r="C48" s="26">
        <f>(+C45+C46+C47)/3</f>
        <v>100</v>
      </c>
    </row>
    <row r="53" spans="1:7" x14ac:dyDescent="0.2">
      <c r="B53" s="6"/>
      <c r="C53" s="6"/>
      <c r="D53" s="6"/>
      <c r="E53" s="6"/>
      <c r="F53" s="6"/>
      <c r="G53" s="6"/>
    </row>
    <row r="54" spans="1:7" x14ac:dyDescent="0.2">
      <c r="A54" s="7" t="s">
        <v>44</v>
      </c>
      <c r="B54" s="7" t="s">
        <v>48</v>
      </c>
      <c r="C54" s="6"/>
      <c r="D54" s="6"/>
      <c r="E54" s="6"/>
      <c r="F54" s="6"/>
      <c r="G54" s="6"/>
    </row>
    <row r="55" spans="1:7" x14ac:dyDescent="0.2">
      <c r="A55" s="7" t="s">
        <v>45</v>
      </c>
      <c r="B55" s="7" t="s">
        <v>49</v>
      </c>
      <c r="C55" s="6"/>
      <c r="D55" s="6"/>
      <c r="E55" s="6"/>
      <c r="F55" s="6"/>
      <c r="G55" s="6"/>
    </row>
    <row r="56" spans="1:7" x14ac:dyDescent="0.2">
      <c r="A56" s="7" t="s">
        <v>46</v>
      </c>
      <c r="B56" s="7" t="s">
        <v>50</v>
      </c>
      <c r="C56" s="6"/>
      <c r="D56" s="6"/>
      <c r="E56" s="6"/>
      <c r="F56" s="6"/>
      <c r="G56" s="6"/>
    </row>
    <row r="57" spans="1:7" x14ac:dyDescent="0.2">
      <c r="A57" s="7" t="s">
        <v>47</v>
      </c>
      <c r="B57" s="7" t="s">
        <v>51</v>
      </c>
      <c r="C57" s="6"/>
      <c r="D57" s="6"/>
      <c r="E57" s="6"/>
      <c r="F57" s="6"/>
      <c r="G57" s="6"/>
    </row>
    <row r="58" spans="1:7" x14ac:dyDescent="0.2">
      <c r="B58" s="6"/>
      <c r="C58" s="6"/>
      <c r="D58" s="6"/>
      <c r="E58" s="6"/>
      <c r="F58" s="6"/>
      <c r="G58" s="6"/>
    </row>
    <row r="59" spans="1:7" x14ac:dyDescent="0.2">
      <c r="B59" s="6"/>
      <c r="C59" s="6"/>
      <c r="D59" s="6"/>
      <c r="E59" s="6"/>
      <c r="F59" s="6"/>
      <c r="G59" s="6"/>
    </row>
    <row r="60" spans="1:7" x14ac:dyDescent="0.2">
      <c r="B60" s="6"/>
      <c r="C60" s="6"/>
      <c r="D60" s="6"/>
      <c r="E60" s="6"/>
      <c r="F60" s="6"/>
      <c r="G60" s="6"/>
    </row>
    <row r="61" spans="1:7" x14ac:dyDescent="0.2">
      <c r="A61" s="23" t="s">
        <v>42</v>
      </c>
      <c r="B61" s="6"/>
      <c r="C61" s="6"/>
      <c r="D61" s="6"/>
      <c r="E61" s="6"/>
      <c r="F61" s="6"/>
      <c r="G61" s="6"/>
    </row>
    <row r="62" spans="1:7" x14ac:dyDescent="0.2">
      <c r="B62" s="6"/>
      <c r="C62" s="6"/>
      <c r="D62" s="6"/>
      <c r="E62" s="6"/>
      <c r="F62" s="6"/>
      <c r="G62" s="6"/>
    </row>
    <row r="63" spans="1:7" x14ac:dyDescent="0.2">
      <c r="B63" s="6"/>
      <c r="C63" s="6"/>
      <c r="D63" s="6"/>
      <c r="E63" s="6"/>
      <c r="F63" s="6"/>
      <c r="G63" s="6"/>
    </row>
    <row r="64" spans="1:7" x14ac:dyDescent="0.2">
      <c r="B64" s="6"/>
      <c r="C64" s="6"/>
      <c r="D64" s="6"/>
      <c r="E64" s="6"/>
      <c r="F64" s="6"/>
      <c r="G64" s="6"/>
    </row>
    <row r="65" spans="1:7" x14ac:dyDescent="0.2">
      <c r="B65" s="6"/>
      <c r="C65" s="6"/>
      <c r="D65" s="6"/>
      <c r="E65" s="6"/>
      <c r="F65" s="6"/>
      <c r="G65" s="6"/>
    </row>
    <row r="66" spans="1:7" x14ac:dyDescent="0.2">
      <c r="B66" s="6"/>
      <c r="C66" s="6"/>
      <c r="D66" s="6"/>
      <c r="E66" s="6"/>
      <c r="F66" s="6"/>
      <c r="G66" s="6"/>
    </row>
    <row r="67" spans="1:7" x14ac:dyDescent="0.2">
      <c r="B67" s="6"/>
      <c r="C67" s="6"/>
      <c r="D67" s="6"/>
      <c r="E67" s="6"/>
      <c r="F67" s="6"/>
      <c r="G67" s="6"/>
    </row>
    <row r="68" spans="1:7" x14ac:dyDescent="0.2">
      <c r="B68" s="6"/>
      <c r="C68" s="6"/>
      <c r="D68" s="6"/>
      <c r="E68" s="6"/>
      <c r="F68" s="6"/>
      <c r="G68" s="6"/>
    </row>
    <row r="69" spans="1:7" x14ac:dyDescent="0.2">
      <c r="B69" s="6"/>
      <c r="C69" s="6"/>
      <c r="D69" s="6"/>
      <c r="E69" s="6"/>
      <c r="F69" s="6"/>
      <c r="G69" s="6"/>
    </row>
    <row r="70" spans="1:7" x14ac:dyDescent="0.2">
      <c r="A70" s="3"/>
      <c r="B70" s="6"/>
      <c r="C70" s="6"/>
      <c r="D70" s="6"/>
      <c r="E70" s="6"/>
      <c r="F70" s="6"/>
      <c r="G70" s="6"/>
    </row>
    <row r="71" spans="1:7" x14ac:dyDescent="0.2">
      <c r="A71" s="4"/>
      <c r="B71" s="6"/>
      <c r="C71" s="6"/>
      <c r="D71" s="6"/>
      <c r="E71" s="6"/>
      <c r="F71" s="6"/>
      <c r="G71" s="6"/>
    </row>
    <row r="72" spans="1:7" x14ac:dyDescent="0.2">
      <c r="B72" s="6"/>
      <c r="C72" s="6"/>
      <c r="D72" s="6"/>
      <c r="E72" s="6"/>
      <c r="F72" s="6"/>
      <c r="G72" s="6"/>
    </row>
    <row r="73" spans="1:7" x14ac:dyDescent="0.2">
      <c r="B73" s="6"/>
      <c r="C73" s="6"/>
      <c r="D73" s="6"/>
      <c r="E73" s="6"/>
      <c r="F73" s="6"/>
      <c r="G73" s="6"/>
    </row>
    <row r="74" spans="1:7" x14ac:dyDescent="0.2">
      <c r="B74" s="6"/>
      <c r="C74" s="6"/>
      <c r="D74" s="6"/>
      <c r="E74" s="6"/>
      <c r="F74" s="6"/>
      <c r="G74" s="6"/>
    </row>
    <row r="75" spans="1:7" x14ac:dyDescent="0.2">
      <c r="B75" s="6"/>
      <c r="C75" s="6"/>
      <c r="D75" s="6"/>
      <c r="E75" s="6"/>
      <c r="F75" s="6"/>
      <c r="G75" s="6"/>
    </row>
    <row r="76" spans="1:7" x14ac:dyDescent="0.2">
      <c r="B76" s="6"/>
      <c r="C76" s="6"/>
      <c r="D76" s="6"/>
      <c r="E76" s="6"/>
      <c r="F76" s="6"/>
      <c r="G76" s="6"/>
    </row>
    <row r="77" spans="1:7" x14ac:dyDescent="0.2">
      <c r="B77" s="6"/>
      <c r="C77" s="6"/>
      <c r="D77" s="6"/>
      <c r="E77" s="6"/>
      <c r="F77" s="6"/>
      <c r="G77" s="6"/>
    </row>
    <row r="78" spans="1:7" x14ac:dyDescent="0.2">
      <c r="B78" s="6"/>
      <c r="C78" s="6"/>
      <c r="D78" s="6"/>
      <c r="E78" s="6"/>
      <c r="F78" s="6"/>
      <c r="G78" s="6"/>
    </row>
    <row r="79" spans="1:7" x14ac:dyDescent="0.2">
      <c r="B79" s="6"/>
      <c r="C79" s="6"/>
      <c r="D79" s="6"/>
    </row>
    <row r="80" spans="1:7" x14ac:dyDescent="0.2">
      <c r="B80" s="6"/>
      <c r="C80" s="6"/>
      <c r="D80" s="6"/>
    </row>
    <row r="81" spans="2:4" x14ac:dyDescent="0.2">
      <c r="B81" s="6"/>
      <c r="C81" s="6"/>
      <c r="D81" s="6"/>
    </row>
    <row r="82" spans="2:4" x14ac:dyDescent="0.2">
      <c r="B82" s="6"/>
      <c r="C82" s="6"/>
      <c r="D82" s="6"/>
    </row>
    <row r="83" spans="2:4" x14ac:dyDescent="0.2">
      <c r="B83" s="6"/>
      <c r="C83" s="6"/>
      <c r="D83" s="6"/>
    </row>
    <row r="84" spans="2:4" x14ac:dyDescent="0.2">
      <c r="B84" s="6"/>
      <c r="C84" s="6"/>
      <c r="D84" s="6"/>
    </row>
    <row r="85" spans="2:4" x14ac:dyDescent="0.2">
      <c r="B85" s="6"/>
      <c r="C85" s="6"/>
      <c r="D85" s="6"/>
    </row>
    <row r="86" spans="2:4" x14ac:dyDescent="0.2">
      <c r="B86" s="6"/>
      <c r="C86" s="6"/>
      <c r="D86" s="6"/>
    </row>
    <row r="87" spans="2:4" x14ac:dyDescent="0.2">
      <c r="B87" s="6"/>
      <c r="C87" s="6"/>
      <c r="D87" s="6"/>
    </row>
    <row r="88" spans="2:4" x14ac:dyDescent="0.2">
      <c r="B88" s="6"/>
      <c r="C88" s="6"/>
      <c r="D88" s="6"/>
    </row>
    <row r="89" spans="2:4" x14ac:dyDescent="0.2">
      <c r="B89" s="6"/>
      <c r="C89" s="6"/>
      <c r="D89" s="6"/>
    </row>
  </sheetData>
  <mergeCells count="7">
    <mergeCell ref="A1:D1"/>
    <mergeCell ref="A40:A41"/>
    <mergeCell ref="A16:C16"/>
    <mergeCell ref="A25:C25"/>
    <mergeCell ref="A35:C35"/>
    <mergeCell ref="A21:A22"/>
    <mergeCell ref="A31:A32"/>
  </mergeCells>
  <phoneticPr fontId="11" type="noConversion"/>
  <pageMargins left="0.48" right="0.75" top="0.39" bottom="1" header="0" footer="0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resumen </vt:lpstr>
      <vt:lpstr>'resumen '!Área_de_impresión</vt:lpstr>
    </vt:vector>
  </TitlesOfParts>
  <Company>ISSFA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 Sistemas</dc:creator>
  <cp:lastModifiedBy>Maria.Salazar</cp:lastModifiedBy>
  <cp:lastPrinted>2018-05-02T15:30:31Z</cp:lastPrinted>
  <dcterms:created xsi:type="dcterms:W3CDTF">1998-08-20T21:46:09Z</dcterms:created>
  <dcterms:modified xsi:type="dcterms:W3CDTF">2022-11-22T19:44:57Z</dcterms:modified>
</cp:coreProperties>
</file>